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omments1.xml" ContentType="application/vnd.openxmlformats-officedocument.spreadsheetml.comments+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omments2.xml" ContentType="application/vnd.openxmlformats-officedocument.spreadsheetml.comments+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H:\Trésorerie\Kermit - Sustainability Bond Committee\Allocation report 2022\"/>
    </mc:Choice>
  </mc:AlternateContent>
  <bookViews>
    <workbookView xWindow="0" yWindow="0" windowWidth="25200" windowHeight="11700" tabRatio="887"/>
  </bookViews>
  <sheets>
    <sheet name="INDEX" sheetId="45" r:id="rId1"/>
    <sheet name="Allocation Summary" sheetId="27" r:id="rId2"/>
    <sheet name="Low Carbon Transport" sheetId="44" r:id="rId3"/>
    <sheet name="Water Treatment" sheetId="3" r:id="rId4"/>
    <sheet name="Prot. of the Env." sheetId="5" r:id="rId5"/>
    <sheet name="Education" sheetId="9" r:id="rId6"/>
    <sheet name="Healthcare" sheetId="6" r:id="rId7"/>
    <sheet name="Social Inclusion" sheetId="7" r:id="rId8"/>
    <sheet name="Affordable Housing" sheetId="8" r:id="rId9"/>
  </sheets>
  <definedNames>
    <definedName name="_xlnm.Print_Area" localSheetId="8">'Affordable Housing'!$A$1:$Y$166</definedName>
    <definedName name="_xlnm.Print_Area" localSheetId="1">'Allocation Summary'!$A$1:$M$125</definedName>
    <definedName name="_xlnm.Print_Area" localSheetId="5">Education!$A$1:$Y$81</definedName>
    <definedName name="_xlnm.Print_Area" localSheetId="6">Healthcare!$A$1:$Z$117</definedName>
    <definedName name="_xlnm.Print_Area" localSheetId="2">'Low Carbon Transport'!$A$1:$AJ$58</definedName>
    <definedName name="_xlnm.Print_Area" localSheetId="4">'Prot. of the Env.'!$A$1:$AG$29</definedName>
    <definedName name="_xlnm.Print_Area" localSheetId="7">'Social Inclusion'!$A$1:$AL$80</definedName>
    <definedName name="_xlnm.Print_Area" localSheetId="3">'Water Treatment'!$A$1:$AH$66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0" i="27" l="1"/>
  <c r="M93" i="27"/>
  <c r="M94" i="27"/>
  <c r="M95" i="27"/>
  <c r="M96" i="27"/>
  <c r="M97" i="27"/>
  <c r="M98" i="27"/>
  <c r="M99" i="27"/>
  <c r="M100" i="27"/>
  <c r="M101" i="27"/>
  <c r="M102" i="27"/>
  <c r="M103" i="27"/>
  <c r="M104" i="27"/>
  <c r="M105" i="27"/>
  <c r="M106" i="27"/>
  <c r="M107" i="27"/>
  <c r="M108" i="27"/>
  <c r="M109" i="27"/>
  <c r="M110" i="27"/>
  <c r="M111" i="27"/>
  <c r="M112" i="27"/>
  <c r="M113" i="27"/>
  <c r="M114" i="27"/>
  <c r="K17" i="27"/>
  <c r="K31" i="27"/>
  <c r="K54" i="27"/>
  <c r="K75" i="27"/>
  <c r="K88" i="27"/>
  <c r="K116" i="27"/>
  <c r="M7" i="27"/>
  <c r="M8" i="27"/>
  <c r="M9" i="27"/>
  <c r="M10" i="27"/>
  <c r="M11" i="27"/>
  <c r="M12" i="27"/>
  <c r="M13" i="27"/>
  <c r="M14" i="27"/>
  <c r="M15" i="27"/>
  <c r="M22" i="27"/>
  <c r="M23" i="27"/>
  <c r="M24" i="27"/>
  <c r="M25" i="27"/>
  <c r="M26" i="27"/>
  <c r="M27" i="27"/>
  <c r="M28" i="27"/>
  <c r="M29" i="27"/>
  <c r="M36" i="27"/>
  <c r="M38" i="27"/>
  <c r="M43" i="27"/>
  <c r="M44" i="27"/>
  <c r="M45" i="27"/>
  <c r="M46" i="27"/>
  <c r="M47" i="27"/>
  <c r="M48" i="27"/>
  <c r="M49" i="27"/>
  <c r="M50" i="27"/>
  <c r="M51" i="27"/>
  <c r="M52" i="27"/>
  <c r="M59" i="27"/>
  <c r="M60" i="27"/>
  <c r="M61" i="27"/>
  <c r="M62" i="27"/>
  <c r="M63" i="27"/>
  <c r="M64" i="27"/>
  <c r="M65" i="27"/>
  <c r="M66" i="27"/>
  <c r="M67" i="27"/>
  <c r="M68" i="27"/>
  <c r="M69" i="27"/>
  <c r="M70" i="27"/>
  <c r="M71" i="27"/>
  <c r="M72" i="27"/>
  <c r="M73" i="27"/>
  <c r="M81" i="27"/>
  <c r="M82" i="27"/>
  <c r="M83" i="27"/>
  <c r="M84" i="27"/>
  <c r="M85" i="27"/>
  <c r="M86" i="27"/>
  <c r="L17" i="27"/>
  <c r="L31" i="27"/>
  <c r="L38" i="27"/>
  <c r="L54" i="27"/>
  <c r="L75" i="27"/>
  <c r="L88" i="27"/>
  <c r="L116" i="27"/>
  <c r="F117" i="27"/>
  <c r="F39" i="27"/>
  <c r="H17" i="27"/>
  <c r="H31" i="27"/>
  <c r="H38" i="27"/>
  <c r="H54" i="27"/>
  <c r="H75" i="27"/>
  <c r="H88" i="27"/>
  <c r="H116" i="27"/>
  <c r="I88" i="27"/>
  <c r="I17" i="27"/>
  <c r="I31" i="27"/>
  <c r="I54" i="27"/>
  <c r="I75" i="27"/>
  <c r="I116" i="27"/>
  <c r="J88" i="27"/>
  <c r="J17" i="27"/>
  <c r="J31" i="27"/>
  <c r="J54" i="27"/>
  <c r="J75" i="27"/>
  <c r="J116" i="27"/>
  <c r="K38" i="27"/>
  <c r="J38" i="27"/>
  <c r="I38" i="27"/>
  <c r="M88" i="27"/>
  <c r="M17" i="27"/>
  <c r="M31" i="27"/>
  <c r="M54" i="27"/>
  <c r="M75" i="27"/>
  <c r="H119" i="27"/>
  <c r="M116" i="27"/>
  <c r="I119" i="27"/>
  <c r="J119" i="27"/>
  <c r="K119" i="27"/>
  <c r="F118" i="27"/>
  <c r="L119" i="27"/>
  <c r="M119" i="27" l="1"/>
  <c r="H121" i="27" l="1"/>
</calcChain>
</file>

<file path=xl/comments1.xml><?xml version="1.0" encoding="utf-8"?>
<comments xmlns="http://schemas.openxmlformats.org/spreadsheetml/2006/main">
  <authors>
    <author>Nathalie Roth</author>
    <author>Jacques SCHMIT</author>
    <author>MinFin</author>
  </authors>
  <commentList>
    <comment ref="X11" authorId="0" shapeId="0">
      <text>
        <r>
          <rPr>
            <b/>
            <sz val="9"/>
            <color indexed="81"/>
            <rFont val="Tahoma"/>
            <family val="2"/>
          </rPr>
          <t>new users</t>
        </r>
      </text>
    </comment>
    <comment ref="AC14" authorId="1" shapeId="0">
      <text>
        <r>
          <rPr>
            <b/>
            <sz val="9"/>
            <color indexed="81"/>
            <rFont val="Tahoma"/>
            <family val="2"/>
          </rPr>
          <t>Jacques SCHMIT:</t>
        </r>
        <r>
          <rPr>
            <sz val="9"/>
            <color indexed="81"/>
            <rFont val="Tahoma"/>
            <family val="2"/>
          </rPr>
          <t xml:space="preserve">
Numbers to be validated or updated if necessary
</t>
        </r>
      </text>
    </comment>
    <comment ref="X18" authorId="0" shapeId="0">
      <text>
        <r>
          <rPr>
            <b/>
            <sz val="9"/>
            <color indexed="81"/>
            <rFont val="Tahoma"/>
            <family val="2"/>
          </rPr>
          <t>new users</t>
        </r>
      </text>
    </comment>
    <comment ref="X19" authorId="0" shapeId="0">
      <text>
        <r>
          <rPr>
            <b/>
            <sz val="9"/>
            <color indexed="81"/>
            <rFont val="Tahoma"/>
            <family val="2"/>
          </rPr>
          <t>new users</t>
        </r>
      </text>
    </comment>
    <comment ref="X20" authorId="0" shapeId="0">
      <text>
        <r>
          <rPr>
            <b/>
            <sz val="9"/>
            <color indexed="81"/>
            <rFont val="Tahoma"/>
            <family val="2"/>
          </rPr>
          <t>new users</t>
        </r>
      </text>
    </comment>
    <comment ref="AA25" authorId="0" shapeId="0">
      <text>
        <r>
          <rPr>
            <b/>
            <sz val="9"/>
            <color indexed="81"/>
            <rFont val="Tahoma"/>
            <family val="2"/>
          </rPr>
          <t>length of viaduct &amp; perré</t>
        </r>
      </text>
    </comment>
    <comment ref="AA26" authorId="0" shapeId="0">
      <text>
        <r>
          <rPr>
            <b/>
            <sz val="9"/>
            <color indexed="81"/>
            <rFont val="Tahoma"/>
            <family val="2"/>
          </rPr>
          <t>length of viaduct &amp; perré</t>
        </r>
      </text>
    </comment>
    <comment ref="AA27" authorId="0" shapeId="0">
      <text>
        <r>
          <rPr>
            <b/>
            <sz val="9"/>
            <color indexed="81"/>
            <rFont val="Tahoma"/>
            <family val="2"/>
          </rPr>
          <t>length of viaduct &amp; perré</t>
        </r>
      </text>
    </comment>
    <comment ref="X39" authorId="0" shapeId="0">
      <text>
        <r>
          <rPr>
            <b/>
            <sz val="9"/>
            <color indexed="81"/>
            <rFont val="Tahoma"/>
            <family val="2"/>
          </rPr>
          <t>maintaining existing users through better quality service</t>
        </r>
      </text>
    </comment>
    <comment ref="W41" authorId="0" shapeId="0">
      <text>
        <r>
          <rPr>
            <b/>
            <sz val="10"/>
            <color indexed="81"/>
            <rFont val="Tahoma"/>
            <family val="2"/>
          </rPr>
          <t xml:space="preserve">According to CFL, due to the COVID-19 pandemic in 2020 no representative and correct data can be reported. </t>
        </r>
      </text>
    </comment>
    <comment ref="AB41" authorId="0" shapeId="0">
      <text>
        <r>
          <rPr>
            <b/>
            <sz val="9"/>
            <color indexed="81"/>
            <rFont val="Tahoma"/>
            <family val="2"/>
          </rPr>
          <t xml:space="preserve">According to CFL, due to the COVID-19 pandemic in 2020 no representative and correct data can be reported. </t>
        </r>
      </text>
    </comment>
    <comment ref="W43" authorId="2" shapeId="0">
      <text>
        <r>
          <rPr>
            <b/>
            <sz val="9"/>
            <color indexed="81"/>
            <rFont val="Tahoma"/>
            <family val="2"/>
          </rPr>
          <t>MinFin:</t>
        </r>
        <r>
          <rPr>
            <sz val="9"/>
            <color indexed="81"/>
            <rFont val="Tahoma"/>
            <family val="2"/>
          </rPr>
          <t xml:space="preserve">
8 180 300 ancienne méthode</t>
        </r>
      </text>
    </comment>
    <comment ref="AC46" authorId="0" shapeId="0">
      <text>
        <r>
          <rPr>
            <b/>
            <sz val="9"/>
            <color indexed="81"/>
            <rFont val="Tahoma"/>
            <family val="2"/>
          </rPr>
          <t>Annual distance of freight transported by rail originating from the multimodal platform in Bettembourg. Same for years 2019, 2020</t>
        </r>
      </text>
    </comment>
  </commentList>
</comments>
</file>

<file path=xl/comments2.xml><?xml version="1.0" encoding="utf-8"?>
<comments xmlns="http://schemas.openxmlformats.org/spreadsheetml/2006/main">
  <authors>
    <author>Nathalie Roth</author>
  </authors>
  <commentList>
    <comment ref="V12" authorId="0" shapeId="0">
      <text>
        <r>
          <rPr>
            <b/>
            <sz val="9"/>
            <color indexed="81"/>
            <rFont val="Tahoma"/>
            <family val="2"/>
          </rPr>
          <t>BK 18 Groups and rows of native, site-adapted trees or fruit trees</t>
        </r>
      </text>
    </comment>
    <comment ref="W12" authorId="0" shapeId="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2" authorId="0" shapeId="0">
      <text>
        <r>
          <rPr>
            <b/>
            <sz val="9"/>
            <color indexed="81"/>
            <rFont val="Tahoma"/>
            <family val="2"/>
          </rPr>
          <t>BK 18 Groups and rows of native, site-adapted trees or fruit trees</t>
        </r>
      </text>
    </comment>
    <comment ref="Y12" authorId="0" shapeId="0">
      <text>
        <r>
          <rPr>
            <b/>
            <sz val="9"/>
            <color indexed="81"/>
            <rFont val="Tahoma"/>
            <family val="2"/>
          </rPr>
          <t>BK 17 Bushes</t>
        </r>
      </text>
    </comment>
    <comment ref="W13" authorId="0" shapeId="0">
      <text>
        <r>
          <rPr>
            <b/>
            <sz val="9"/>
            <color indexed="81"/>
            <rFont val="Tahoma"/>
            <family val="2"/>
          </rPr>
          <t>6430 Hydrophilous tall herb fringe communities of plains and of the montane to alpine levels</t>
        </r>
      </text>
    </comment>
    <comment ref="V14" authorId="0" shapeId="0">
      <text>
        <r>
          <rPr>
            <b/>
            <sz val="9"/>
            <color indexed="81"/>
            <rFont val="Tahoma"/>
            <family val="2"/>
          </rPr>
          <t>BK 18 Groups and rows of native, site-adapted trees or fruit trees</t>
        </r>
      </text>
    </comment>
    <comment ref="W14" authorId="0" shapeId="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4" authorId="0" shapeId="0">
      <text>
        <r>
          <rPr>
            <b/>
            <sz val="9"/>
            <color indexed="81"/>
            <rFont val="Tahoma"/>
            <family val="2"/>
          </rPr>
          <t>BK 18 Groups and rows of native, site-adapted trees or fruit trees</t>
        </r>
      </text>
    </comment>
    <comment ref="Y14" authorId="0" shapeId="0">
      <text>
        <r>
          <rPr>
            <b/>
            <sz val="9"/>
            <color indexed="81"/>
            <rFont val="Tahoma"/>
            <family val="2"/>
          </rPr>
          <t>BK 17 Bushes</t>
        </r>
      </text>
    </comment>
    <comment ref="W15" authorId="0" shapeId="0">
      <text>
        <r>
          <rPr>
            <b/>
            <sz val="9"/>
            <color indexed="81"/>
            <rFont val="Tahoma"/>
            <family val="2"/>
          </rPr>
          <t>6430 Hydrophilous tall herb fringe communities of plains and of the montane to alpine levels</t>
        </r>
      </text>
    </comment>
    <comment ref="V16" authorId="0" shapeId="0">
      <text>
        <r>
          <rPr>
            <b/>
            <sz val="9"/>
            <color indexed="81"/>
            <rFont val="Tahoma"/>
            <family val="2"/>
          </rPr>
          <t>BK 18 Groups and rows of native, site-adapted trees or fruit trees</t>
        </r>
      </text>
    </comment>
    <comment ref="W16" authorId="0" shapeId="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6" authorId="0" shapeId="0">
      <text>
        <r>
          <rPr>
            <b/>
            <sz val="9"/>
            <color indexed="81"/>
            <rFont val="Tahoma"/>
            <family val="2"/>
          </rPr>
          <t>BK 18 Groups and rows of native, site-adapted trees or fruit trees</t>
        </r>
      </text>
    </comment>
    <comment ref="Y16" authorId="0" shapeId="0">
      <text>
        <r>
          <rPr>
            <b/>
            <sz val="9"/>
            <color indexed="81"/>
            <rFont val="Tahoma"/>
            <family val="2"/>
          </rPr>
          <t>BK 17 Bushes</t>
        </r>
      </text>
    </comment>
    <comment ref="W17" authorId="0" shapeId="0">
      <text>
        <r>
          <rPr>
            <b/>
            <sz val="9"/>
            <color indexed="81"/>
            <rFont val="Tahoma"/>
            <family val="2"/>
          </rPr>
          <t>6430 Hydrophilous tall herb fringe communities of plains and of the montane to alpine levels</t>
        </r>
      </text>
    </comment>
    <comment ref="V18" authorId="0" shapeId="0">
      <text>
        <r>
          <rPr>
            <b/>
            <sz val="9"/>
            <color indexed="81"/>
            <rFont val="Tahoma"/>
            <family val="2"/>
          </rPr>
          <t>BK 18 Groups and rows of native, site-adapted trees or fruit trees</t>
        </r>
      </text>
    </comment>
    <comment ref="W18" authorId="0" shapeId="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8" authorId="0" shapeId="0">
      <text>
        <r>
          <rPr>
            <b/>
            <sz val="9"/>
            <color indexed="81"/>
            <rFont val="Tahoma"/>
            <family val="2"/>
          </rPr>
          <t>BK 18 Groups and rows of native, site-adapted trees or fruit trees</t>
        </r>
      </text>
    </comment>
    <comment ref="Y18" authorId="0" shapeId="0">
      <text>
        <r>
          <rPr>
            <b/>
            <sz val="9"/>
            <color indexed="81"/>
            <rFont val="Tahoma"/>
            <family val="2"/>
          </rPr>
          <t>BK 17 Bushes</t>
        </r>
      </text>
    </comment>
    <comment ref="W19" authorId="0" shapeId="0">
      <text>
        <r>
          <rPr>
            <b/>
            <sz val="9"/>
            <color indexed="81"/>
            <rFont val="Tahoma"/>
            <family val="2"/>
          </rPr>
          <t>6430 Hydrophilous tall herb fringe communities of plains and of the montane to alpine levels</t>
        </r>
      </text>
    </comment>
    <comment ref="V20" authorId="0" shapeId="0">
      <text>
        <r>
          <rPr>
            <b/>
            <sz val="9"/>
            <color indexed="81"/>
            <rFont val="Tahoma"/>
            <family val="2"/>
          </rPr>
          <t>BK 18 Groups and rows of native, site-adapted trees or fruit trees</t>
        </r>
      </text>
    </comment>
    <comment ref="W20" authorId="0" shapeId="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20" authorId="0" shapeId="0">
      <text>
        <r>
          <rPr>
            <b/>
            <sz val="9"/>
            <color indexed="81"/>
            <rFont val="Tahoma"/>
            <family val="2"/>
          </rPr>
          <t>BK 18 Groups and rows of native, site-adapted trees or fruit trees</t>
        </r>
      </text>
    </comment>
    <comment ref="Y20" authorId="0" shapeId="0">
      <text>
        <r>
          <rPr>
            <b/>
            <sz val="9"/>
            <color indexed="81"/>
            <rFont val="Tahoma"/>
            <family val="2"/>
          </rPr>
          <t>BK 17 Bushes</t>
        </r>
      </text>
    </comment>
    <comment ref="W21" authorId="0" shapeId="0">
      <text>
        <r>
          <rPr>
            <b/>
            <sz val="9"/>
            <color indexed="81"/>
            <rFont val="Tahoma"/>
            <family val="2"/>
          </rPr>
          <t>6430 Hydrophilous tall herb fringe communities of plains and of the montane to alpine levels</t>
        </r>
      </text>
    </comment>
  </commentList>
</comments>
</file>

<file path=xl/sharedStrings.xml><?xml version="1.0" encoding="utf-8"?>
<sst xmlns="http://schemas.openxmlformats.org/spreadsheetml/2006/main" count="1456" uniqueCount="436">
  <si>
    <t>LUXEMBOURG SUSTAINABILITY BOND REPORT 2022</t>
  </si>
  <si>
    <t>September 2023</t>
  </si>
  <si>
    <t>Allocation Summary</t>
  </si>
  <si>
    <t>Eligible categories</t>
  </si>
  <si>
    <t>Low Carbon Transport</t>
  </si>
  <si>
    <t>Water treatment</t>
  </si>
  <si>
    <t>Protection of the Environment</t>
  </si>
  <si>
    <t>Access to essential services - Education</t>
  </si>
  <si>
    <t>Access to essential services - Healthcare</t>
  </si>
  <si>
    <t>Access to essential services - Social Inclusion</t>
  </si>
  <si>
    <t>Affordable Housing</t>
  </si>
  <si>
    <t>Allocation Table</t>
  </si>
  <si>
    <t>Project category</t>
  </si>
  <si>
    <t>Name</t>
  </si>
  <si>
    <t>Year</t>
  </si>
  <si>
    <t>Category</t>
  </si>
  <si>
    <t>Sub-category</t>
  </si>
  <si>
    <t>Project name</t>
  </si>
  <si>
    <t>Total 2018-2022</t>
  </si>
  <si>
    <t>Low carbon transport</t>
  </si>
  <si>
    <t>Public transport</t>
  </si>
  <si>
    <r>
      <rPr>
        <b/>
        <sz val="11"/>
        <rFont val="Calibri"/>
        <family val="2"/>
        <scheme val="minor"/>
      </rPr>
      <t>Luxembourg Tram (LuxTram)</t>
    </r>
    <r>
      <rPr>
        <sz val="11"/>
        <rFont val="Calibri"/>
        <family val="2"/>
        <scheme val="minor"/>
      </rPr>
      <t xml:space="preserve">
</t>
    </r>
    <r>
      <rPr>
        <i/>
        <sz val="11"/>
        <rFont val="Calibri"/>
        <family val="2"/>
        <scheme val="minor"/>
      </rPr>
      <t>- in Luxembourg City</t>
    </r>
  </si>
  <si>
    <t>Infrastructure for low carbon transport</t>
  </si>
  <si>
    <r>
      <rPr>
        <b/>
        <sz val="11"/>
        <color theme="1"/>
        <rFont val="Calibri"/>
        <family val="2"/>
        <scheme val="minor"/>
      </rPr>
      <t>Construction of a new train line</t>
    </r>
    <r>
      <rPr>
        <sz val="11"/>
        <color theme="1"/>
        <rFont val="Calibri"/>
        <family val="2"/>
        <scheme val="minor"/>
      </rPr>
      <t xml:space="preserve">
</t>
    </r>
    <r>
      <rPr>
        <i/>
        <sz val="11"/>
        <color theme="1"/>
        <rFont val="Calibri"/>
        <family val="2"/>
        <scheme val="minor"/>
      </rPr>
      <t>- Luxembourg City - Bettembourg</t>
    </r>
  </si>
  <si>
    <r>
      <rPr>
        <b/>
        <sz val="11"/>
        <color theme="1"/>
        <rFont val="Calibri"/>
        <family val="2"/>
        <scheme val="minor"/>
      </rPr>
      <t>Adaptation of north side of the Luxembourg City train station</t>
    </r>
    <r>
      <rPr>
        <sz val="11"/>
        <color theme="1"/>
        <rFont val="Calibri"/>
        <family val="2"/>
        <scheme val="minor"/>
      </rPr>
      <t xml:space="preserve">
</t>
    </r>
    <r>
      <rPr>
        <i/>
        <sz val="11"/>
        <color theme="1"/>
        <rFont val="Calibri"/>
        <family val="2"/>
        <scheme val="minor"/>
      </rPr>
      <t>- Luxembourg City</t>
    </r>
  </si>
  <si>
    <r>
      <rPr>
        <b/>
        <sz val="11"/>
        <color theme="1"/>
        <rFont val="Calibri"/>
        <family val="2"/>
        <scheme val="minor"/>
      </rPr>
      <t>Construction of two new platforms at the Luxembourg City train station</t>
    </r>
    <r>
      <rPr>
        <sz val="11"/>
        <color theme="1"/>
        <rFont val="Calibri"/>
        <family val="2"/>
        <scheme val="minor"/>
      </rPr>
      <t xml:space="preserve">
</t>
    </r>
    <r>
      <rPr>
        <i/>
        <sz val="11"/>
        <color theme="1"/>
        <rFont val="Calibri"/>
        <family val="2"/>
        <scheme val="minor"/>
      </rPr>
      <t>- Luxembourg City</t>
    </r>
  </si>
  <si>
    <r>
      <rPr>
        <b/>
        <sz val="11"/>
        <color theme="1"/>
        <rFont val="Calibri"/>
        <family val="2"/>
        <scheme val="minor"/>
      </rPr>
      <t>Laying of second train tracks</t>
    </r>
    <r>
      <rPr>
        <sz val="11"/>
        <color theme="1"/>
        <rFont val="Calibri"/>
        <family val="2"/>
        <scheme val="minor"/>
      </rPr>
      <t xml:space="preserve">
</t>
    </r>
    <r>
      <rPr>
        <i/>
        <sz val="11"/>
        <color theme="1"/>
        <rFont val="Calibri"/>
        <family val="2"/>
        <scheme val="minor"/>
      </rPr>
      <t>- Hamm-Sandweiler</t>
    </r>
  </si>
  <si>
    <r>
      <rPr>
        <b/>
        <sz val="11"/>
        <color theme="1"/>
        <rFont val="Calibri"/>
        <family val="2"/>
        <scheme val="minor"/>
      </rPr>
      <t>Construction of a multimodal platform</t>
    </r>
    <r>
      <rPr>
        <sz val="11"/>
        <color theme="1"/>
        <rFont val="Calibri"/>
        <family val="2"/>
        <scheme val="minor"/>
      </rPr>
      <t xml:space="preserve">
- </t>
    </r>
    <r>
      <rPr>
        <i/>
        <sz val="11"/>
        <color theme="1"/>
        <rFont val="Calibri"/>
        <family val="2"/>
        <scheme val="minor"/>
      </rPr>
      <t>in Bettembourg</t>
    </r>
  </si>
  <si>
    <t xml:space="preserve"> -  € </t>
  </si>
  <si>
    <r>
      <rPr>
        <b/>
        <sz val="11"/>
        <color theme="1"/>
        <rFont val="Calibri"/>
        <family val="2"/>
        <scheme val="minor"/>
      </rPr>
      <t>Modernisation of the train station</t>
    </r>
    <r>
      <rPr>
        <sz val="11"/>
        <color theme="1"/>
        <rFont val="Calibri"/>
        <family val="2"/>
        <scheme val="minor"/>
      </rPr>
      <t xml:space="preserve">
</t>
    </r>
    <r>
      <rPr>
        <i/>
        <sz val="11"/>
        <color theme="1"/>
        <rFont val="Calibri"/>
        <family val="2"/>
        <scheme val="minor"/>
      </rPr>
      <t>- in Rodange</t>
    </r>
  </si>
  <si>
    <r>
      <rPr>
        <b/>
        <sz val="11"/>
        <color theme="1"/>
        <rFont val="Calibri"/>
        <family val="2"/>
        <scheme val="minor"/>
      </rPr>
      <t>Widening of footbridge for cycle path</t>
    </r>
    <r>
      <rPr>
        <sz val="11"/>
        <color theme="1"/>
        <rFont val="Calibri"/>
        <family val="2"/>
        <scheme val="minor"/>
      </rPr>
      <t xml:space="preserve">
</t>
    </r>
    <r>
      <rPr>
        <i/>
        <sz val="11"/>
        <color theme="1"/>
        <rFont val="Calibri"/>
        <family val="2"/>
        <scheme val="minor"/>
      </rPr>
      <t>- in Luxembourg City</t>
    </r>
  </si>
  <si>
    <r>
      <rPr>
        <b/>
        <sz val="11"/>
        <color theme="1"/>
        <rFont val="Calibri"/>
        <family val="2"/>
        <scheme val="minor"/>
      </rPr>
      <t>Construction of new cycle path</t>
    </r>
    <r>
      <rPr>
        <sz val="11"/>
        <color theme="1"/>
        <rFont val="Calibri"/>
        <family val="2"/>
        <scheme val="minor"/>
      </rPr>
      <t xml:space="preserve">
</t>
    </r>
    <r>
      <rPr>
        <i/>
        <sz val="11"/>
        <color theme="1"/>
        <rFont val="Calibri"/>
        <family val="2"/>
        <scheme val="minor"/>
      </rPr>
      <t>- between Esch-Alzette and Belval</t>
    </r>
  </si>
  <si>
    <t>Water &amp; wastewater management</t>
  </si>
  <si>
    <t>Support the development of water and wastewater management systems allowing to significantly improve water quality</t>
  </si>
  <si>
    <r>
      <rPr>
        <b/>
        <sz val="11"/>
        <color theme="1"/>
        <rFont val="Calibri"/>
        <family val="2"/>
        <scheme val="minor"/>
      </rPr>
      <t>Extension and modernization of the national drinking water treatment station (SEBES)</t>
    </r>
    <r>
      <rPr>
        <sz val="11"/>
        <color theme="1"/>
        <rFont val="Calibri"/>
        <family val="2"/>
        <scheme val="minor"/>
      </rPr>
      <t xml:space="preserve">
</t>
    </r>
    <r>
      <rPr>
        <i/>
        <sz val="11"/>
        <color theme="1"/>
        <rFont val="Calibri"/>
        <family val="2"/>
        <scheme val="minor"/>
      </rPr>
      <t>- National Water Syndicate in Esch-sur-Sûre</t>
    </r>
  </si>
  <si>
    <r>
      <rPr>
        <b/>
        <sz val="11"/>
        <color theme="1"/>
        <rFont val="Calibri"/>
        <family val="2"/>
        <scheme val="minor"/>
      </rPr>
      <t>Extension and modernization of the wastewater treatment plant</t>
    </r>
    <r>
      <rPr>
        <sz val="11"/>
        <color theme="1"/>
        <rFont val="Calibri"/>
        <family val="2"/>
        <scheme val="minor"/>
      </rPr>
      <t xml:space="preserve">
</t>
    </r>
    <r>
      <rPr>
        <i/>
        <sz val="11"/>
        <color theme="1"/>
        <rFont val="Calibri"/>
        <family val="2"/>
        <scheme val="minor"/>
      </rPr>
      <t>- SIDEN in Bleesbruck</t>
    </r>
  </si>
  <si>
    <r>
      <rPr>
        <b/>
        <sz val="11"/>
        <color theme="1"/>
        <rFont val="Calibri"/>
        <family val="2"/>
        <scheme val="minor"/>
      </rPr>
      <t>Sanitation work in the Attert Valley</t>
    </r>
    <r>
      <rPr>
        <sz val="11"/>
        <color theme="1"/>
        <rFont val="Calibri"/>
        <family val="2"/>
        <scheme val="minor"/>
      </rPr>
      <t xml:space="preserve">
</t>
    </r>
    <r>
      <rPr>
        <i/>
        <sz val="11"/>
        <color theme="1"/>
        <rFont val="Calibri"/>
        <family val="2"/>
        <scheme val="minor"/>
      </rPr>
      <t>- SIDERO in the Attert Valley</t>
    </r>
  </si>
  <si>
    <r>
      <rPr>
        <b/>
        <sz val="11"/>
        <color theme="1"/>
        <rFont val="Calibri"/>
        <family val="2"/>
        <scheme val="minor"/>
      </rPr>
      <t>Evacuation and purification of wastewater generated by the municipalities of the Upper Moselle</t>
    </r>
    <r>
      <rPr>
        <i/>
        <sz val="11"/>
        <color theme="1"/>
        <rFont val="Calibri"/>
        <family val="2"/>
        <scheme val="minor"/>
      </rPr>
      <t xml:space="preserve">
- AC Schengen in the Upper Moselle</t>
    </r>
  </si>
  <si>
    <r>
      <rPr>
        <b/>
        <sz val="11"/>
        <color theme="1"/>
        <rFont val="Calibri"/>
        <family val="2"/>
        <scheme val="minor"/>
      </rPr>
      <t>Sanitation of the Lower Moselle with the construction of a new wastewater treatment plant</t>
    </r>
    <r>
      <rPr>
        <sz val="11"/>
        <color theme="1"/>
        <rFont val="Calibri"/>
        <family val="2"/>
        <scheme val="minor"/>
      </rPr>
      <t xml:space="preserve">
</t>
    </r>
    <r>
      <rPr>
        <i/>
        <sz val="11"/>
        <color theme="1"/>
        <rFont val="Calibri"/>
        <family val="2"/>
        <scheme val="minor"/>
      </rPr>
      <t>- SIDEST at the Port of Mertert</t>
    </r>
  </si>
  <si>
    <r>
      <rPr>
        <b/>
        <sz val="11"/>
        <color theme="1"/>
        <rFont val="Calibri"/>
        <family val="2"/>
        <scheme val="minor"/>
      </rPr>
      <t>Extension and modernization of the wastewater treatment plant</t>
    </r>
    <r>
      <rPr>
        <sz val="11"/>
        <color theme="1"/>
        <rFont val="Calibri"/>
        <family val="2"/>
        <scheme val="minor"/>
      </rPr>
      <t xml:space="preserve">
</t>
    </r>
    <r>
      <rPr>
        <i/>
        <sz val="11"/>
        <color theme="1"/>
        <rFont val="Calibri"/>
        <family val="2"/>
        <scheme val="minor"/>
      </rPr>
      <t xml:space="preserve"> - SIDEST in Uebersyren</t>
    </r>
  </si>
  <si>
    <r>
      <rPr>
        <b/>
        <sz val="11"/>
        <color theme="1"/>
        <rFont val="Calibri"/>
        <family val="2"/>
        <scheme val="minor"/>
      </rPr>
      <t>Extension of the wastewater treatment plant</t>
    </r>
    <r>
      <rPr>
        <sz val="11"/>
        <color theme="1"/>
        <rFont val="Calibri"/>
        <family val="2"/>
        <scheme val="minor"/>
      </rPr>
      <t xml:space="preserve">
</t>
    </r>
    <r>
      <rPr>
        <i/>
        <sz val="11"/>
        <color theme="1"/>
        <rFont val="Calibri"/>
        <family val="2"/>
        <scheme val="minor"/>
      </rPr>
      <t xml:space="preserve"> - VdL in Beggen</t>
    </r>
  </si>
  <si>
    <r>
      <rPr>
        <b/>
        <sz val="11"/>
        <color theme="1"/>
        <rFont val="Calibri"/>
        <family val="2"/>
        <scheme val="minor"/>
      </rPr>
      <t>Extension of the wastewater treatment plant</t>
    </r>
    <r>
      <rPr>
        <sz val="11"/>
        <color theme="1"/>
        <rFont val="Calibri"/>
        <family val="2"/>
        <scheme val="minor"/>
      </rPr>
      <t xml:space="preserve">
</t>
    </r>
    <r>
      <rPr>
        <i/>
        <sz val="11"/>
        <color theme="1"/>
        <rFont val="Calibri"/>
        <family val="2"/>
        <scheme val="minor"/>
      </rPr>
      <t xml:space="preserve"> - SIACH in Pétange</t>
    </r>
  </si>
  <si>
    <t>Protection of the environment</t>
  </si>
  <si>
    <t>Protection and restoration of healthy ecosystems and their services</t>
  </si>
  <si>
    <r>
      <rPr>
        <b/>
        <sz val="11"/>
        <color theme="1"/>
        <rFont val="Calibri"/>
        <family val="2"/>
        <scheme val="minor"/>
      </rPr>
      <t>Ecological renaturation of the Pétrusse valley</t>
    </r>
    <r>
      <rPr>
        <sz val="11"/>
        <color theme="1"/>
        <rFont val="Calibri"/>
        <family val="2"/>
        <scheme val="minor"/>
      </rPr>
      <t xml:space="preserve">
</t>
    </r>
    <r>
      <rPr>
        <i/>
        <sz val="11"/>
        <color theme="1"/>
        <rFont val="Calibri"/>
        <family val="2"/>
        <scheme val="minor"/>
      </rPr>
      <t>- in Luxembourg City</t>
    </r>
  </si>
  <si>
    <t>Access to essential services -  Education</t>
  </si>
  <si>
    <t>Providing access to essential educational infrastructure and services for all</t>
  </si>
  <si>
    <r>
      <rPr>
        <b/>
        <sz val="11"/>
        <color theme="1"/>
        <rFont val="Calibri"/>
        <family val="2"/>
        <scheme val="minor"/>
      </rPr>
      <t xml:space="preserve">Construction of a new school restaurant </t>
    </r>
    <r>
      <rPr>
        <sz val="11"/>
        <color theme="1"/>
        <rFont val="Calibri"/>
        <family val="2"/>
        <scheme val="minor"/>
      </rPr>
      <t xml:space="preserve">
- </t>
    </r>
    <r>
      <rPr>
        <i/>
        <sz val="11"/>
        <color theme="1"/>
        <rFont val="Calibri"/>
        <family val="2"/>
        <scheme val="minor"/>
      </rPr>
      <t>Ecole privée Fieldgen</t>
    </r>
  </si>
  <si>
    <r>
      <rPr>
        <b/>
        <sz val="11"/>
        <color theme="1"/>
        <rFont val="Calibri"/>
        <family val="2"/>
        <scheme val="minor"/>
      </rPr>
      <t xml:space="preserve">Construction </t>
    </r>
    <r>
      <rPr>
        <b/>
        <sz val="11"/>
        <rFont val="Calibri"/>
        <family val="2"/>
        <scheme val="minor"/>
      </rPr>
      <t>of a new child care facility</t>
    </r>
    <r>
      <rPr>
        <sz val="11"/>
        <color theme="1"/>
        <rFont val="Calibri"/>
        <family val="2"/>
        <scheme val="minor"/>
      </rPr>
      <t xml:space="preserve">
</t>
    </r>
    <r>
      <rPr>
        <i/>
        <sz val="11"/>
        <color theme="1"/>
        <rFont val="Calibri"/>
        <family val="2"/>
        <scheme val="minor"/>
      </rPr>
      <t>- Project Wobrecken in Esch-sur-Alzette</t>
    </r>
  </si>
  <si>
    <r>
      <rPr>
        <b/>
        <sz val="11"/>
        <color theme="1"/>
        <rFont val="Calibri"/>
        <family val="2"/>
        <scheme val="minor"/>
      </rPr>
      <t>Construction of new child care facility</t>
    </r>
    <r>
      <rPr>
        <sz val="11"/>
        <color theme="1"/>
        <rFont val="Calibri"/>
        <family val="2"/>
        <scheme val="minor"/>
      </rPr>
      <t xml:space="preserve">
</t>
    </r>
    <r>
      <rPr>
        <i/>
        <sz val="11"/>
        <color theme="1"/>
        <rFont val="Calibri"/>
        <family val="2"/>
        <scheme val="minor"/>
      </rPr>
      <t>- in Bertrange</t>
    </r>
  </si>
  <si>
    <r>
      <rPr>
        <b/>
        <sz val="11"/>
        <color theme="1"/>
        <rFont val="Calibri"/>
        <family val="2"/>
        <scheme val="minor"/>
      </rPr>
      <t xml:space="preserve">Construction of a new child care facility </t>
    </r>
    <r>
      <rPr>
        <sz val="11"/>
        <color theme="1"/>
        <rFont val="Calibri"/>
        <family val="2"/>
        <scheme val="minor"/>
      </rPr>
      <t xml:space="preserve">
</t>
    </r>
    <r>
      <rPr>
        <i/>
        <sz val="11"/>
        <color theme="1"/>
        <rFont val="Calibri"/>
        <family val="2"/>
        <scheme val="minor"/>
      </rPr>
      <t>- Campus Berchem-Bivange</t>
    </r>
  </si>
  <si>
    <r>
      <rPr>
        <b/>
        <sz val="11"/>
        <color theme="1"/>
        <rFont val="Calibri"/>
        <family val="2"/>
        <scheme val="minor"/>
      </rPr>
      <t>Co</t>
    </r>
    <r>
      <rPr>
        <b/>
        <sz val="11"/>
        <rFont val="Calibri"/>
        <family val="2"/>
        <scheme val="minor"/>
      </rPr>
      <t>nstrcution of a new child care facility and elementary school</t>
    </r>
    <r>
      <rPr>
        <sz val="11"/>
        <color theme="1"/>
        <rFont val="Calibri"/>
        <family val="2"/>
        <scheme val="minor"/>
      </rPr>
      <t xml:space="preserve">
</t>
    </r>
    <r>
      <rPr>
        <i/>
        <sz val="11"/>
        <color theme="1"/>
        <rFont val="Calibri"/>
        <family val="2"/>
        <scheme val="minor"/>
      </rPr>
      <t>- in Belval-Sud</t>
    </r>
  </si>
  <si>
    <r>
      <rPr>
        <b/>
        <sz val="11"/>
        <color theme="1"/>
        <rFont val="Calibri"/>
        <family val="2"/>
        <scheme val="minor"/>
      </rPr>
      <t xml:space="preserve">Construction of a new child care facility and elementary school </t>
    </r>
    <r>
      <rPr>
        <sz val="11"/>
        <color theme="1"/>
        <rFont val="Calibri"/>
        <family val="2"/>
        <scheme val="minor"/>
      </rPr>
      <t xml:space="preserve">
</t>
    </r>
    <r>
      <rPr>
        <i/>
        <sz val="11"/>
        <color theme="1"/>
        <rFont val="Calibri"/>
        <family val="2"/>
        <scheme val="minor"/>
      </rPr>
      <t>- Project Helperknapp in Brouch</t>
    </r>
  </si>
  <si>
    <r>
      <rPr>
        <b/>
        <sz val="11"/>
        <color theme="1"/>
        <rFont val="Calibri"/>
        <family val="2"/>
        <scheme val="minor"/>
      </rPr>
      <t xml:space="preserve">Construction of a new highschool </t>
    </r>
    <r>
      <rPr>
        <sz val="11"/>
        <color theme="1"/>
        <rFont val="Calibri"/>
        <family val="2"/>
        <scheme val="minor"/>
      </rPr>
      <t xml:space="preserve">
</t>
    </r>
    <r>
      <rPr>
        <i/>
        <sz val="11"/>
        <color theme="1"/>
        <rFont val="Calibri"/>
        <family val="2"/>
        <scheme val="minor"/>
      </rPr>
      <t>- International School in Differdange (public)</t>
    </r>
  </si>
  <si>
    <r>
      <rPr>
        <b/>
        <sz val="11"/>
        <color theme="1"/>
        <rFont val="Calibri"/>
        <family val="2"/>
        <scheme val="minor"/>
      </rPr>
      <t>Renovation of a highschool</t>
    </r>
    <r>
      <rPr>
        <sz val="11"/>
        <color theme="1"/>
        <rFont val="Calibri"/>
        <family val="2"/>
        <scheme val="minor"/>
      </rPr>
      <t xml:space="preserve">
</t>
    </r>
    <r>
      <rPr>
        <i/>
        <sz val="11"/>
        <color theme="1"/>
        <rFont val="Calibri"/>
        <family val="2"/>
        <scheme val="minor"/>
      </rPr>
      <t>- Lycée Michel Rodange</t>
    </r>
  </si>
  <si>
    <r>
      <rPr>
        <b/>
        <sz val="11"/>
        <color theme="1"/>
        <rFont val="Calibri"/>
        <family val="2"/>
        <scheme val="minor"/>
      </rPr>
      <t>Renovation of a highschool</t>
    </r>
    <r>
      <rPr>
        <sz val="11"/>
        <color theme="1"/>
        <rFont val="Calibri"/>
        <family val="2"/>
        <scheme val="minor"/>
      </rPr>
      <t xml:space="preserve">
</t>
    </r>
    <r>
      <rPr>
        <i/>
        <sz val="11"/>
        <color theme="1"/>
        <rFont val="Calibri"/>
        <family val="2"/>
        <scheme val="minor"/>
      </rPr>
      <t>- Lycée Classique Diekirch, annexe Mersch</t>
    </r>
  </si>
  <si>
    <r>
      <rPr>
        <b/>
        <sz val="11"/>
        <color theme="1"/>
        <rFont val="Calibri"/>
        <family val="2"/>
        <scheme val="minor"/>
      </rPr>
      <t>Construction of a new school and sports hall</t>
    </r>
    <r>
      <rPr>
        <sz val="11"/>
        <color theme="1"/>
        <rFont val="Calibri"/>
        <family val="2"/>
        <scheme val="minor"/>
      </rPr>
      <t xml:space="preserve">
</t>
    </r>
    <r>
      <rPr>
        <i/>
        <sz val="11"/>
        <color theme="1"/>
        <rFont val="Calibri"/>
        <family val="2"/>
        <scheme val="minor"/>
      </rPr>
      <t>- Lycée Technique pour Professions de Santé</t>
    </r>
  </si>
  <si>
    <t>Provide access to essential healthcare infrastructure and services for all</t>
  </si>
  <si>
    <r>
      <rPr>
        <b/>
        <sz val="11"/>
        <color theme="1"/>
        <rFont val="Calibri"/>
        <family val="2"/>
        <scheme val="minor"/>
      </rPr>
      <t xml:space="preserve">Obstetrics Maternity and Gynecology Center
</t>
    </r>
    <r>
      <rPr>
        <i/>
        <sz val="11"/>
        <color theme="1"/>
        <rFont val="Calibri"/>
        <family val="2"/>
        <scheme val="minor"/>
      </rPr>
      <t>- Centre Hospitalier de Luxembourg (CHL)</t>
    </r>
  </si>
  <si>
    <r>
      <rPr>
        <b/>
        <sz val="11"/>
        <rFont val="Calibri"/>
        <family val="2"/>
        <scheme val="minor"/>
      </rPr>
      <t xml:space="preserve">Construction of a modular building with specialized pediatric beds
</t>
    </r>
    <r>
      <rPr>
        <i/>
        <sz val="11"/>
        <rFont val="Calibri"/>
        <family val="2"/>
        <scheme val="minor"/>
      </rPr>
      <t>- Centre Hospitalier de Luxembourg (CHL)</t>
    </r>
  </si>
  <si>
    <t>Extension of the National Institute of Cardiac Surgery and Interventional Cardiology (INCCI)</t>
  </si>
  <si>
    <r>
      <rPr>
        <b/>
        <sz val="11"/>
        <color theme="1"/>
        <rFont val="Calibri"/>
        <family val="2"/>
        <scheme val="minor"/>
      </rPr>
      <t xml:space="preserve">New construction for the CHL Hospital and the National Institute of Cardiac Surgery and Interventional Cardiology (INCCI)
</t>
    </r>
    <r>
      <rPr>
        <i/>
        <sz val="11"/>
        <color theme="1"/>
        <rFont val="Calibri"/>
        <family val="2"/>
        <scheme val="minor"/>
      </rPr>
      <t>- Centre Hospitalier de Luxembourg &amp; INCCI</t>
    </r>
  </si>
  <si>
    <r>
      <t xml:space="preserve">Construction of a floor tower for geriatric rehabilitation beds, an integrated dialysis center, the National Center for Specialized Ophthalmology and an elective orthopedic service
</t>
    </r>
    <r>
      <rPr>
        <i/>
        <sz val="11"/>
        <color theme="1"/>
        <rFont val="Calibri"/>
        <family val="2"/>
        <scheme val="minor"/>
      </rPr>
      <t>- Hôpitaux Robert Schuman - Kirchberg</t>
    </r>
  </si>
  <si>
    <r>
      <rPr>
        <b/>
        <sz val="11"/>
        <color theme="1"/>
        <rFont val="Calibri"/>
        <family val="2"/>
        <scheme val="minor"/>
      </rPr>
      <t xml:space="preserve">Extension of the national service of juvenile psychiatry
</t>
    </r>
    <r>
      <rPr>
        <i/>
        <sz val="11"/>
        <color theme="1"/>
        <rFont val="Calibri"/>
        <family val="2"/>
        <scheme val="minor"/>
      </rPr>
      <t>- Hôpitaux Robert Schuman - Kirchberg</t>
    </r>
  </si>
  <si>
    <r>
      <rPr>
        <b/>
        <sz val="11"/>
        <color theme="1"/>
        <rFont val="Calibri"/>
        <family val="2"/>
        <scheme val="minor"/>
      </rPr>
      <t xml:space="preserve">Construction of a medical center with 10 single maternity rooms, 1 endoscopy room and 1 outpatient medical-technical unit
</t>
    </r>
    <r>
      <rPr>
        <i/>
        <sz val="11"/>
        <color theme="1"/>
        <rFont val="Calibri"/>
        <family val="2"/>
        <scheme val="minor"/>
      </rPr>
      <t>- Hôpitaux Robert Schuman - Kirchberg &amp; Clinique Bohler</t>
    </r>
  </si>
  <si>
    <r>
      <rPr>
        <b/>
        <sz val="11"/>
        <color theme="1"/>
        <rFont val="Calibri"/>
        <family val="2"/>
        <scheme val="minor"/>
      </rPr>
      <t xml:space="preserve">New construction with 4 care units, a day hospital and radiology
</t>
    </r>
    <r>
      <rPr>
        <i/>
        <sz val="11"/>
        <color theme="1"/>
        <rFont val="Calibri"/>
        <family val="2"/>
        <scheme val="minor"/>
      </rPr>
      <t>- Hôpitaux Robert Schuman - Zithaklinik</t>
    </r>
  </si>
  <si>
    <r>
      <rPr>
        <b/>
        <sz val="11"/>
        <color theme="1"/>
        <rFont val="Calibri"/>
        <family val="2"/>
        <scheme val="minor"/>
      </rPr>
      <t>Construction of a therapeutic center for adolescents in Putscheid</t>
    </r>
    <r>
      <rPr>
        <sz val="11"/>
        <color theme="1"/>
        <rFont val="Calibri"/>
        <family val="2"/>
        <scheme val="minor"/>
      </rPr>
      <t xml:space="preserve"> 
</t>
    </r>
    <r>
      <rPr>
        <i/>
        <sz val="11"/>
        <color theme="1"/>
        <rFont val="Calibri"/>
        <family val="2"/>
        <scheme val="minor"/>
      </rPr>
      <t>- Centre Hospitalier Neuro-Psychiatrique</t>
    </r>
  </si>
  <si>
    <r>
      <rPr>
        <b/>
        <sz val="11"/>
        <color theme="1"/>
        <rFont val="Calibri"/>
        <family val="2"/>
        <scheme val="minor"/>
      </rPr>
      <t>Construction of a new extension for geriatric reeducation and care</t>
    </r>
    <r>
      <rPr>
        <sz val="11"/>
        <color theme="1"/>
        <rFont val="Calibri"/>
        <family val="2"/>
        <scheme val="minor"/>
      </rPr>
      <t xml:space="preserve">
</t>
    </r>
    <r>
      <rPr>
        <i/>
        <sz val="11"/>
        <color theme="1"/>
        <rFont val="Calibri"/>
        <family val="2"/>
        <scheme val="minor"/>
      </rPr>
      <t>- Hôpital Steinfort</t>
    </r>
  </si>
  <si>
    <r>
      <rPr>
        <b/>
        <sz val="11"/>
        <color theme="1"/>
        <rFont val="Calibri"/>
        <family val="2"/>
        <scheme val="minor"/>
      </rPr>
      <t xml:space="preserve">Construction of the new hospital "Südspidol"
</t>
    </r>
    <r>
      <rPr>
        <i/>
        <sz val="11"/>
        <color theme="1"/>
        <rFont val="Calibri"/>
        <family val="2"/>
        <scheme val="minor"/>
      </rPr>
      <t>- Centre Hospitalier Emile Mayrisch (CHEM) - Südspidol</t>
    </r>
  </si>
  <si>
    <r>
      <rPr>
        <b/>
        <sz val="11"/>
        <color theme="1"/>
        <rFont val="Calibri"/>
        <family val="2"/>
        <scheme val="minor"/>
      </rPr>
      <t>Extension of the CHEM "Altbau 2"</t>
    </r>
    <r>
      <rPr>
        <sz val="11"/>
        <color theme="1"/>
        <rFont val="Calibri"/>
        <family val="2"/>
        <scheme val="minor"/>
      </rPr>
      <t xml:space="preserve">
</t>
    </r>
    <r>
      <rPr>
        <i/>
        <sz val="11"/>
        <color theme="1"/>
        <rFont val="Calibri"/>
        <family val="2"/>
        <scheme val="minor"/>
      </rPr>
      <t>- Centre Hospitalier Emile Mayrisch (CHEM)</t>
    </r>
  </si>
  <si>
    <r>
      <rPr>
        <b/>
        <sz val="11"/>
        <color theme="1"/>
        <rFont val="Calibri"/>
        <family val="2"/>
        <scheme val="minor"/>
      </rPr>
      <t>Extension of the hemodialysis service</t>
    </r>
    <r>
      <rPr>
        <sz val="11"/>
        <color theme="1"/>
        <rFont val="Calibri"/>
        <family val="2"/>
        <scheme val="minor"/>
      </rPr>
      <t xml:space="preserve">
</t>
    </r>
    <r>
      <rPr>
        <i/>
        <sz val="11"/>
        <color theme="1"/>
        <rFont val="Calibri"/>
        <family val="2"/>
        <scheme val="minor"/>
      </rPr>
      <t>- Centre Hospitalier du Nord (CHdN)</t>
    </r>
  </si>
  <si>
    <r>
      <rPr>
        <b/>
        <sz val="11"/>
        <color theme="1"/>
        <rFont val="Calibri"/>
        <family val="2"/>
        <scheme val="minor"/>
      </rPr>
      <t>Architectural measures to accommodate &amp; installation of additional IRMs</t>
    </r>
    <r>
      <rPr>
        <sz val="11"/>
        <color theme="1"/>
        <rFont val="Calibri"/>
        <family val="2"/>
        <scheme val="minor"/>
      </rPr>
      <t xml:space="preserve">
</t>
    </r>
    <r>
      <rPr>
        <i/>
        <sz val="11"/>
        <color theme="1"/>
        <rFont val="Calibri"/>
        <family val="2"/>
        <scheme val="minor"/>
      </rPr>
      <t>- all 4 hospital centers of the country</t>
    </r>
  </si>
  <si>
    <r>
      <t xml:space="preserve">Increase in emergency rooms and daycare centers in the hospitals
</t>
    </r>
    <r>
      <rPr>
        <i/>
        <sz val="11"/>
        <rFont val="Calibri"/>
        <family val="2"/>
        <scheme val="minor"/>
      </rPr>
      <t>- all 4 hospital centers of the country</t>
    </r>
  </si>
  <si>
    <t>Access to essential services - Social inclusion</t>
  </si>
  <si>
    <t>Provide access to essential services for population groups at risk of social exclusion</t>
  </si>
  <si>
    <r>
      <rPr>
        <b/>
        <sz val="11"/>
        <color theme="1"/>
        <rFont val="Calibri"/>
        <family val="2"/>
        <scheme val="minor"/>
      </rPr>
      <t>Reception centers for people having applied for or benefiting from international protection</t>
    </r>
    <r>
      <rPr>
        <sz val="11"/>
        <color theme="1"/>
        <rFont val="Calibri"/>
        <family val="2"/>
        <scheme val="minor"/>
      </rPr>
      <t xml:space="preserve">
</t>
    </r>
    <r>
      <rPr>
        <i/>
        <sz val="11"/>
        <color theme="1"/>
        <rFont val="Calibri"/>
        <family val="2"/>
        <scheme val="minor"/>
      </rPr>
      <t>- in Sanem / Mühlenbach / Bettembourg / Bridel / Capellen / Rodange / Luxembourg City I &amp; II / Weilersbach</t>
    </r>
  </si>
  <si>
    <r>
      <rPr>
        <b/>
        <sz val="11"/>
        <color theme="1"/>
        <rFont val="Calibri"/>
        <family val="2"/>
        <scheme val="minor"/>
      </rPr>
      <t>Reception center for homeless people and multifunctional emergency structure for people in need</t>
    </r>
    <r>
      <rPr>
        <sz val="11"/>
        <color theme="1"/>
        <rFont val="Calibri"/>
        <family val="2"/>
        <scheme val="minor"/>
      </rPr>
      <t xml:space="preserve">
</t>
    </r>
    <r>
      <rPr>
        <i/>
        <sz val="11"/>
        <color theme="1"/>
        <rFont val="Calibri"/>
        <family val="2"/>
        <scheme val="minor"/>
      </rPr>
      <t>- in Sandweiler, Building A + B</t>
    </r>
  </si>
  <si>
    <r>
      <rPr>
        <b/>
        <sz val="11"/>
        <color theme="1"/>
        <rFont val="Calibri"/>
        <family val="2"/>
        <scheme val="minor"/>
      </rPr>
      <t>Construction, renovation and transformation of different properties to create a new residential home and day center for persons with disabilities</t>
    </r>
    <r>
      <rPr>
        <sz val="11"/>
        <color theme="1"/>
        <rFont val="Calibri"/>
        <family val="2"/>
        <scheme val="minor"/>
      </rPr>
      <t xml:space="preserve">
</t>
    </r>
    <r>
      <rPr>
        <i/>
        <sz val="11"/>
        <color theme="1"/>
        <rFont val="Calibri"/>
        <family val="2"/>
        <scheme val="minor"/>
      </rPr>
      <t xml:space="preserve">- in Ettelbrück </t>
    </r>
  </si>
  <si>
    <r>
      <rPr>
        <b/>
        <sz val="11"/>
        <color theme="1"/>
        <rFont val="Calibri"/>
        <family val="2"/>
        <scheme val="minor"/>
      </rPr>
      <t>Construction of a care home for the elderly</t>
    </r>
    <r>
      <rPr>
        <sz val="11"/>
        <color theme="1"/>
        <rFont val="Calibri"/>
        <family val="2"/>
        <scheme val="minor"/>
      </rPr>
      <t xml:space="preserve">
</t>
    </r>
    <r>
      <rPr>
        <i/>
        <sz val="11"/>
        <color theme="1"/>
        <rFont val="Calibri"/>
        <family val="2"/>
        <scheme val="minor"/>
      </rPr>
      <t>- in Differdange</t>
    </r>
  </si>
  <si>
    <r>
      <rPr>
        <b/>
        <sz val="11"/>
        <color theme="1"/>
        <rFont val="Calibri"/>
        <family val="2"/>
        <scheme val="minor"/>
      </rPr>
      <t>Construction of a care home for the elderly</t>
    </r>
    <r>
      <rPr>
        <sz val="11"/>
        <color theme="1"/>
        <rFont val="Calibri"/>
        <family val="2"/>
        <scheme val="minor"/>
      </rPr>
      <t xml:space="preserve">
</t>
    </r>
    <r>
      <rPr>
        <i/>
        <sz val="11"/>
        <color theme="1"/>
        <rFont val="Calibri"/>
        <family val="2"/>
        <scheme val="minor"/>
      </rPr>
      <t>- in Bascharage</t>
    </r>
  </si>
  <si>
    <r>
      <rPr>
        <b/>
        <sz val="11"/>
        <color theme="1"/>
        <rFont val="Calibri"/>
        <family val="2"/>
        <scheme val="minor"/>
      </rPr>
      <t xml:space="preserve">Construction of a reception center
</t>
    </r>
    <r>
      <rPr>
        <i/>
        <sz val="11"/>
        <color theme="1"/>
        <rFont val="Calibri"/>
        <family val="2"/>
        <scheme val="minor"/>
      </rPr>
      <t>- Project "Jongenheem" Maison Porte Ouverte</t>
    </r>
  </si>
  <si>
    <r>
      <rPr>
        <b/>
        <sz val="11"/>
        <color theme="1"/>
        <rFont val="Calibri"/>
        <family val="2"/>
        <scheme val="minor"/>
      </rPr>
      <t xml:space="preserve">Construction of a reception center
</t>
    </r>
    <r>
      <rPr>
        <i/>
        <sz val="11"/>
        <color theme="1"/>
        <rFont val="Calibri"/>
        <family val="2"/>
        <scheme val="minor"/>
      </rPr>
      <t>- Project "Tandel-Fouhren" (Municipality &amp; Arcus ASBL)</t>
    </r>
  </si>
  <si>
    <t>Affordable housing</t>
  </si>
  <si>
    <t>Provide access to affordable housing to vulnerable population</t>
  </si>
  <si>
    <r>
      <rPr>
        <b/>
        <sz val="11"/>
        <color theme="1"/>
        <rFont val="Calibri"/>
        <family val="2"/>
        <scheme val="minor"/>
      </rPr>
      <t xml:space="preserve">Construction of an innovative and sustainable village "Elmen": 292 rental units and 96 properties in Kehlen/Olm
</t>
    </r>
    <r>
      <rPr>
        <i/>
        <sz val="11"/>
        <color theme="1"/>
        <rFont val="Calibri"/>
        <family val="2"/>
        <scheme val="minor"/>
      </rPr>
      <t>- Société Nationale des Habitations à Bon Marché - 030</t>
    </r>
  </si>
  <si>
    <r>
      <rPr>
        <b/>
        <sz val="11"/>
        <color theme="1"/>
        <rFont val="Calibri"/>
        <family val="2"/>
        <scheme val="minor"/>
      </rPr>
      <t>Construction of a building with 28 rental units (subsidized) in Differdange</t>
    </r>
    <r>
      <rPr>
        <i/>
        <sz val="11"/>
        <color theme="1"/>
        <rFont val="Calibri"/>
        <family val="2"/>
        <scheme val="minor"/>
      </rPr>
      <t xml:space="preserve">
- Luxembourg Housing Fund - 011</t>
    </r>
  </si>
  <si>
    <r>
      <rPr>
        <b/>
        <sz val="11"/>
        <color theme="1"/>
        <rFont val="Calibri"/>
        <family val="2"/>
        <scheme val="minor"/>
      </rPr>
      <t>Construction of a building with 23 rental units (subsidized) in Kopstal, Bridel</t>
    </r>
    <r>
      <rPr>
        <sz val="11"/>
        <color theme="1"/>
        <rFont val="Calibri"/>
        <family val="2"/>
        <scheme val="minor"/>
      </rPr>
      <t xml:space="preserve">
</t>
    </r>
    <r>
      <rPr>
        <i/>
        <sz val="11"/>
        <color theme="1"/>
        <rFont val="Calibri"/>
        <family val="2"/>
        <scheme val="minor"/>
      </rPr>
      <t>- Luxembourg Housing Fund - 045</t>
    </r>
  </si>
  <si>
    <r>
      <rPr>
        <b/>
        <sz val="11"/>
        <color theme="1"/>
        <rFont val="Calibri"/>
        <family val="2"/>
        <scheme val="minor"/>
      </rPr>
      <t>Construction of a building with 28 units in Junglinster</t>
    </r>
    <r>
      <rPr>
        <sz val="11"/>
        <color theme="1"/>
        <rFont val="Calibri"/>
        <family val="2"/>
        <scheme val="minor"/>
      </rPr>
      <t xml:space="preserve">
</t>
    </r>
    <r>
      <rPr>
        <i/>
        <sz val="11"/>
        <color theme="1"/>
        <rFont val="Calibri"/>
        <family val="2"/>
        <scheme val="minor"/>
      </rPr>
      <t>- Luxembourg Housing Fund - 039</t>
    </r>
  </si>
  <si>
    <r>
      <rPr>
        <b/>
        <sz val="11"/>
        <color theme="1"/>
        <rFont val="Calibri"/>
        <family val="2"/>
        <scheme val="minor"/>
      </rPr>
      <t xml:space="preserve">Construction of new properties with 117 rental units and 32 units dedicated for beneficiairies of individual housing allowances in Mamer
</t>
    </r>
    <r>
      <rPr>
        <i/>
        <sz val="11"/>
        <color theme="1"/>
        <rFont val="Calibri"/>
        <family val="2"/>
        <scheme val="minor"/>
      </rPr>
      <t>- Luxembourg Housing Fund - 067</t>
    </r>
  </si>
  <si>
    <r>
      <rPr>
        <b/>
        <sz val="11"/>
        <color theme="1"/>
        <rFont val="Calibri"/>
        <family val="2"/>
        <scheme val="minor"/>
      </rPr>
      <t>Construction of a neighbourhood of 281 rental units and 120 properties for beneficiairies of individual housing allowances in Wiltz</t>
    </r>
    <r>
      <rPr>
        <sz val="11"/>
        <color theme="1"/>
        <rFont val="Calibri"/>
        <family val="2"/>
        <scheme val="minor"/>
      </rPr>
      <t xml:space="preserve">
</t>
    </r>
    <r>
      <rPr>
        <i/>
        <sz val="11"/>
        <color theme="1"/>
        <rFont val="Calibri"/>
        <family val="2"/>
        <scheme val="minor"/>
      </rPr>
      <t>- Luxembourg Housing Fund - 099</t>
    </r>
  </si>
  <si>
    <r>
      <rPr>
        <b/>
        <sz val="11"/>
        <color theme="1"/>
        <rFont val="Calibri"/>
        <family val="2"/>
        <scheme val="minor"/>
      </rPr>
      <t>Construction of a residence with 29 rental units and 3 properties in Grevenmacher</t>
    </r>
    <r>
      <rPr>
        <sz val="11"/>
        <color theme="1"/>
        <rFont val="Calibri"/>
        <family val="2"/>
        <scheme val="minor"/>
      </rPr>
      <t xml:space="preserve">
</t>
    </r>
    <r>
      <rPr>
        <i/>
        <sz val="11"/>
        <color theme="1"/>
        <rFont val="Calibri"/>
        <family val="2"/>
        <scheme val="minor"/>
      </rPr>
      <t>- Société Nationale des Habitations à Bon Marché - 099</t>
    </r>
  </si>
  <si>
    <r>
      <rPr>
        <b/>
        <sz val="11"/>
        <color theme="1"/>
        <rFont val="Calibri"/>
        <family val="2"/>
        <scheme val="minor"/>
      </rPr>
      <t>Construction of 31 rental units and 65 properties in Contern</t>
    </r>
    <r>
      <rPr>
        <sz val="11"/>
        <color theme="1"/>
        <rFont val="Calibri"/>
        <family val="2"/>
        <scheme val="minor"/>
      </rPr>
      <t xml:space="preserve">
</t>
    </r>
    <r>
      <rPr>
        <i/>
        <sz val="11"/>
        <color theme="1"/>
        <rFont val="Calibri"/>
        <family val="2"/>
        <scheme val="minor"/>
      </rPr>
      <t>- Société Nationale des Habitations à Bon Marché - 014</t>
    </r>
  </si>
  <si>
    <r>
      <rPr>
        <b/>
        <sz val="11"/>
        <color theme="1"/>
        <rFont val="Calibri"/>
        <family val="2"/>
        <scheme val="minor"/>
      </rPr>
      <t xml:space="preserve">Construction of 34 rental units in Luxembourg City,  Réimerwee I
</t>
    </r>
    <r>
      <rPr>
        <sz val="11"/>
        <color theme="1"/>
        <rFont val="Calibri"/>
        <family val="2"/>
        <scheme val="minor"/>
      </rPr>
      <t xml:space="preserve">- </t>
    </r>
    <r>
      <rPr>
        <i/>
        <sz val="11"/>
        <color theme="1"/>
        <rFont val="Calibri"/>
        <family val="2"/>
        <scheme val="minor"/>
      </rPr>
      <t>Société Nationale des Habitations à Bon Marché - 021</t>
    </r>
  </si>
  <si>
    <r>
      <rPr>
        <b/>
        <sz val="11"/>
        <color theme="1"/>
        <rFont val="Calibri"/>
        <family val="2"/>
        <scheme val="minor"/>
      </rPr>
      <t>Construction of 60 properties in Luxembourg City, Réimerwee II</t>
    </r>
    <r>
      <rPr>
        <sz val="11"/>
        <color theme="1"/>
        <rFont val="Calibri"/>
        <family val="2"/>
        <scheme val="minor"/>
      </rPr>
      <t xml:space="preserve">
- </t>
    </r>
    <r>
      <rPr>
        <i/>
        <sz val="11"/>
        <color theme="1"/>
        <rFont val="Calibri"/>
        <family val="2"/>
        <scheme val="minor"/>
      </rPr>
      <t>Société Nationale des Habitations à Bon Marché - 021</t>
    </r>
  </si>
  <si>
    <r>
      <rPr>
        <b/>
        <sz val="11"/>
        <color theme="1"/>
        <rFont val="Calibri"/>
        <family val="2"/>
        <scheme val="minor"/>
      </rPr>
      <t>Construction of 39 rental units in Dudelange</t>
    </r>
    <r>
      <rPr>
        <sz val="11"/>
        <color theme="1"/>
        <rFont val="Calibri"/>
        <family val="2"/>
        <scheme val="minor"/>
      </rPr>
      <t xml:space="preserve">
</t>
    </r>
    <r>
      <rPr>
        <i/>
        <sz val="11"/>
        <color theme="1"/>
        <rFont val="Calibri"/>
        <family val="2"/>
        <scheme val="minor"/>
      </rPr>
      <t>- Kierchefong - 003</t>
    </r>
  </si>
  <si>
    <r>
      <rPr>
        <b/>
        <sz val="11"/>
        <color theme="1"/>
        <rFont val="Calibri"/>
        <family val="2"/>
        <scheme val="minor"/>
      </rPr>
      <t>Construction of 52 rental units in Vianden</t>
    </r>
    <r>
      <rPr>
        <sz val="11"/>
        <color theme="1"/>
        <rFont val="Calibri"/>
        <family val="2"/>
        <scheme val="minor"/>
      </rPr>
      <t xml:space="preserve">
</t>
    </r>
    <r>
      <rPr>
        <i/>
        <sz val="11"/>
        <color theme="1"/>
        <rFont val="Calibri"/>
        <family val="2"/>
        <scheme val="minor"/>
      </rPr>
      <t>Croix Rouge - 001</t>
    </r>
  </si>
  <si>
    <r>
      <rPr>
        <b/>
        <sz val="11"/>
        <color theme="1"/>
        <rFont val="Calibri"/>
        <family val="2"/>
        <scheme val="minor"/>
      </rPr>
      <t>Construction of 28 units in Oberkorn</t>
    </r>
    <r>
      <rPr>
        <sz val="11"/>
        <color theme="1"/>
        <rFont val="Calibri"/>
        <family val="2"/>
        <scheme val="minor"/>
      </rPr>
      <t xml:space="preserve">
</t>
    </r>
    <r>
      <rPr>
        <i/>
        <sz val="11"/>
        <color theme="1"/>
        <rFont val="Calibri"/>
        <family val="2"/>
        <scheme val="minor"/>
      </rPr>
      <t>- Oeuvres Paroissiales Obercorn - 001</t>
    </r>
  </si>
  <si>
    <r>
      <rPr>
        <b/>
        <sz val="11"/>
        <color theme="1"/>
        <rFont val="Calibri"/>
        <family val="2"/>
        <scheme val="minor"/>
      </rPr>
      <t>Construction of 37 rental units in Differdange</t>
    </r>
    <r>
      <rPr>
        <sz val="11"/>
        <color theme="1"/>
        <rFont val="Calibri"/>
        <family val="2"/>
        <scheme val="minor"/>
      </rPr>
      <t xml:space="preserve">
</t>
    </r>
    <r>
      <rPr>
        <i/>
        <sz val="11"/>
        <color theme="1"/>
        <rFont val="Calibri"/>
        <family val="2"/>
        <scheme val="minor"/>
      </rPr>
      <t>- AC Differdange</t>
    </r>
  </si>
  <si>
    <r>
      <rPr>
        <b/>
        <sz val="11"/>
        <color theme="1"/>
        <rFont val="Calibri"/>
        <family val="2"/>
        <scheme val="minor"/>
      </rPr>
      <t>Construction of 35 rental units in Luxembourg City</t>
    </r>
    <r>
      <rPr>
        <sz val="11"/>
        <color theme="1"/>
        <rFont val="Calibri"/>
        <family val="2"/>
        <scheme val="minor"/>
      </rPr>
      <t xml:space="preserve">
</t>
    </r>
    <r>
      <rPr>
        <i/>
        <sz val="11"/>
        <color theme="1"/>
        <rFont val="Calibri"/>
        <family val="2"/>
        <scheme val="minor"/>
      </rPr>
      <t>- Ville de Luxembourg - 007</t>
    </r>
  </si>
  <si>
    <r>
      <rPr>
        <b/>
        <sz val="11"/>
        <color theme="1"/>
        <rFont val="Calibri"/>
        <family val="2"/>
        <scheme val="minor"/>
      </rPr>
      <t>Construction of 48 rental units in Differdange</t>
    </r>
    <r>
      <rPr>
        <sz val="11"/>
        <color theme="1"/>
        <rFont val="Calibri"/>
        <family val="2"/>
        <scheme val="minor"/>
      </rPr>
      <t xml:space="preserve">
</t>
    </r>
    <r>
      <rPr>
        <i/>
        <sz val="11"/>
        <color theme="1"/>
        <rFont val="Calibri"/>
        <family val="2"/>
        <scheme val="minor"/>
      </rPr>
      <t>- AC Differdange</t>
    </r>
  </si>
  <si>
    <r>
      <t xml:space="preserve">Construction of a building with 32 rental units in Differdange
</t>
    </r>
    <r>
      <rPr>
        <i/>
        <sz val="11"/>
        <color rgb="FF000000"/>
        <rFont val="Calibri"/>
        <family val="2"/>
        <scheme val="minor"/>
      </rPr>
      <t>- Luxembourg Housing Fund - 133</t>
    </r>
  </si>
  <si>
    <r>
      <rPr>
        <b/>
        <sz val="11"/>
        <color theme="1"/>
        <rFont val="Calibri"/>
        <family val="2"/>
        <scheme val="minor"/>
      </rPr>
      <t>Construction of a building with 48 rental units in Differdange</t>
    </r>
    <r>
      <rPr>
        <sz val="11"/>
        <color theme="1"/>
        <rFont val="Calibri"/>
        <family val="2"/>
        <scheme val="minor"/>
      </rPr>
      <t xml:space="preserve">
</t>
    </r>
    <r>
      <rPr>
        <i/>
        <sz val="11"/>
        <color theme="1"/>
        <rFont val="Calibri"/>
        <family val="2"/>
        <scheme val="minor"/>
      </rPr>
      <t>- Differdange City - 002</t>
    </r>
  </si>
  <si>
    <r>
      <rPr>
        <b/>
        <sz val="11"/>
        <color rgb="FF000000"/>
        <rFont val="Calibri"/>
        <family val="2"/>
        <scheme val="minor"/>
      </rPr>
      <t>Construction of a building with 4 rental units in Niederkorn</t>
    </r>
    <r>
      <rPr>
        <sz val="11"/>
        <color rgb="FF000000"/>
        <rFont val="Calibri"/>
        <family val="2"/>
        <scheme val="minor"/>
      </rPr>
      <t xml:space="preserve">
</t>
    </r>
    <r>
      <rPr>
        <i/>
        <sz val="11"/>
        <color rgb="FF000000"/>
        <rFont val="Calibri"/>
        <family val="2"/>
        <scheme val="minor"/>
      </rPr>
      <t>- Luxembourg Housing Fund - 015</t>
    </r>
  </si>
  <si>
    <r>
      <t xml:space="preserve">Construction of new properties with 162 units in Wecker
</t>
    </r>
    <r>
      <rPr>
        <i/>
        <sz val="11"/>
        <color rgb="FF000000"/>
        <rFont val="Calibri"/>
        <family val="2"/>
        <scheme val="minor"/>
      </rPr>
      <t>- Luxembourg Housing Fund - 001</t>
    </r>
  </si>
  <si>
    <r>
      <t xml:space="preserve">Construction of a building with 16 rental units in Vianden
</t>
    </r>
    <r>
      <rPr>
        <i/>
        <sz val="11"/>
        <color rgb="FF000000"/>
        <rFont val="Calibri"/>
        <family val="2"/>
        <scheme val="minor"/>
      </rPr>
      <t>- Association of Parents of Mentally Handicapped Children</t>
    </r>
  </si>
  <si>
    <r>
      <t xml:space="preserve">Governmental acquisition of land for the construction of affordable housing targeting low income persons
</t>
    </r>
    <r>
      <rPr>
        <i/>
        <sz val="11"/>
        <color theme="1"/>
        <rFont val="Calibri"/>
        <family val="2"/>
        <scheme val="minor"/>
      </rPr>
      <t>- Luxembourg Housing Fund &amp; Société Nationale des Habitations à Bon Marché</t>
    </r>
  </si>
  <si>
    <t>Total of all projects</t>
  </si>
  <si>
    <t>Amount of unallocated proceeds</t>
  </si>
  <si>
    <t>Sustainable Development Goals</t>
  </si>
  <si>
    <t>Environmental objective: Climate change mitigation</t>
  </si>
  <si>
    <t>Primary SDGs</t>
  </si>
  <si>
    <t>Secondary SDGs</t>
  </si>
  <si>
    <t>Secondary objective: Pollution Prevention</t>
  </si>
  <si>
    <t>ENTIRE IMPACT OF PROJECT</t>
  </si>
  <si>
    <t>Target population</t>
  </si>
  <si>
    <t>Project lifetime</t>
  </si>
  <si>
    <t>Allocation and financing share</t>
  </si>
  <si>
    <t>Detailed indicator information</t>
  </si>
  <si>
    <t>Budget year</t>
  </si>
  <si>
    <t>Indicator from LSB Framework
Climate mitigation</t>
  </si>
  <si>
    <t>Additional indicators
Climate mitigation</t>
  </si>
  <si>
    <t>Biodiversity</t>
  </si>
  <si>
    <t>Other indicators
and remarks</t>
  </si>
  <si>
    <t>Primary SDGs addressed</t>
  </si>
  <si>
    <t>Target group</t>
  </si>
  <si>
    <t>Years</t>
  </si>
  <si>
    <t>LSB allocated amount (EUR)</t>
  </si>
  <si>
    <t>Total project costs
(EUR)</t>
  </si>
  <si>
    <t>Share of LSB allocated amount of total project costs (%)</t>
  </si>
  <si>
    <t>Eligibility as green (%)</t>
  </si>
  <si>
    <t>Indicator</t>
  </si>
  <si>
    <t xml:space="preserve">TCM1: Number of low carbon vehicles deployed by type of transport (e.g. number of trains/trams)
</t>
  </si>
  <si>
    <r>
      <t>TCM2.1.: Number of users served 
on new tram and train lines
TCM2.2. Number of additional passengers transferred through the upgraded train stations from rail to rail or from other modes to rail,</t>
    </r>
    <r>
      <rPr>
        <b/>
        <i/>
        <sz val="11"/>
        <rFont val="Calibri"/>
        <family val="2"/>
        <scheme val="minor"/>
      </rPr>
      <t xml:space="preserve"> based on capacity </t>
    </r>
    <r>
      <rPr>
        <b/>
        <sz val="11"/>
        <rFont val="Calibri"/>
        <family val="2"/>
        <scheme val="minor"/>
      </rPr>
      <t xml:space="preserve">
TCM2.3. Number of additional trains entering train stations
</t>
    </r>
  </si>
  <si>
    <t xml:space="preserve">TCM3: Length of new tram lines / new rail lines / new cycle paths built
</t>
  </si>
  <si>
    <r>
      <t xml:space="preserve">TCM4: 
Passenger-kilometers on additional low carbon transport infrastructure
</t>
    </r>
    <r>
      <rPr>
        <b/>
        <i/>
        <sz val="11"/>
        <rFont val="Calibri"/>
        <family val="2"/>
        <scheme val="minor"/>
      </rPr>
      <t xml:space="preserve">
</t>
    </r>
  </si>
  <si>
    <t xml:space="preserve">TCM5.1. Modal shift
Number of passenger km transferred to the tram/train from motorized road vehicles
Number of tonne-kilometers enabled for rail transport due to modal freight shift from road to rail
</t>
  </si>
  <si>
    <t>TCM5.2: Modal shift, freight
Number of freight containers and semi-trailers (ITU) and tonnes transferred from road to rail transport</t>
  </si>
  <si>
    <r>
      <t>TCM6: Avoided CO</t>
    </r>
    <r>
      <rPr>
        <b/>
        <vertAlign val="subscript"/>
        <sz val="11"/>
        <rFont val="Calibri"/>
        <family val="2"/>
        <scheme val="minor"/>
      </rPr>
      <t>2</t>
    </r>
    <r>
      <rPr>
        <b/>
        <sz val="11"/>
        <rFont val="Calibri"/>
        <family val="2"/>
        <scheme val="minor"/>
      </rPr>
      <t xml:space="preserve">e emissions due to modal shift in passenger transport
</t>
    </r>
    <r>
      <rPr>
        <i/>
        <sz val="11"/>
        <rFont val="Calibri"/>
        <family val="2"/>
        <scheme val="minor"/>
      </rPr>
      <t>tank-to-wheel emissions</t>
    </r>
    <r>
      <rPr>
        <sz val="11"/>
        <rFont val="Calibri"/>
        <family val="2"/>
        <scheme val="minor"/>
      </rPr>
      <t xml:space="preserve">
</t>
    </r>
    <r>
      <rPr>
        <i/>
        <sz val="11"/>
        <rFont val="Calibri"/>
        <family val="2"/>
        <scheme val="minor"/>
      </rPr>
      <t>Baseline: Project is not realised and initial situation persists with changing vehicle fleet over years</t>
    </r>
  </si>
  <si>
    <t xml:space="preserve">TB1: Biodiversity compensation </t>
  </si>
  <si>
    <t># vehicles
available</t>
  </si>
  <si>
    <t># vehicles
deployed</t>
  </si>
  <si>
    <t>TCM2.1
# max annual capacity</t>
  </si>
  <si>
    <t>TCM2.1.
# users/year</t>
  </si>
  <si>
    <t xml:space="preserve">TCM2.2.
# users/year </t>
  </si>
  <si>
    <t xml:space="preserve">TCM2.3.
# trains/year </t>
  </si>
  <si>
    <t>km</t>
  </si>
  <si>
    <t>pkm</t>
  </si>
  <si>
    <t>pkm or tkm</t>
  </si>
  <si>
    <t># ITU 
max annual capacity</t>
  </si>
  <si>
    <t># ITU</t>
  </si>
  <si>
    <t>t</t>
  </si>
  <si>
    <r>
      <t>tCO</t>
    </r>
    <r>
      <rPr>
        <b/>
        <vertAlign val="subscript"/>
        <sz val="11"/>
        <rFont val="Calibri"/>
        <family val="2"/>
        <scheme val="minor"/>
      </rPr>
      <t>2</t>
    </r>
    <r>
      <rPr>
        <b/>
        <sz val="11"/>
        <rFont val="Calibri"/>
        <family val="2"/>
        <scheme val="minor"/>
      </rPr>
      <t>e</t>
    </r>
  </si>
  <si>
    <t>ha</t>
  </si>
  <si>
    <t>Absolute/annual impact metric</t>
  </si>
  <si>
    <t>Annual</t>
  </si>
  <si>
    <t>Absolut</t>
  </si>
  <si>
    <t>Absolute</t>
  </si>
  <si>
    <t>Absolute until 2050</t>
  </si>
  <si>
    <r>
      <rPr>
        <b/>
        <sz val="11"/>
        <color theme="1"/>
        <rFont val="Calibri"/>
        <family val="2"/>
        <scheme val="minor"/>
      </rPr>
      <t>Luxembourg Tram (Luxtram)</t>
    </r>
    <r>
      <rPr>
        <sz val="11"/>
        <color theme="1"/>
        <rFont val="Calibri"/>
        <family val="2"/>
        <scheme val="minor"/>
      </rPr>
      <t xml:space="preserve">
</t>
    </r>
    <r>
      <rPr>
        <i/>
        <sz val="11"/>
        <color theme="1"/>
        <rFont val="Calibri"/>
        <family val="2"/>
        <scheme val="minor"/>
      </rPr>
      <t>- in Luxembourg City</t>
    </r>
  </si>
  <si>
    <r>
      <rPr>
        <b/>
        <sz val="11"/>
        <color theme="1"/>
        <rFont val="Calibri"/>
        <family val="2"/>
        <scheme val="minor"/>
      </rPr>
      <t>SDG 11:</t>
    </r>
    <r>
      <rPr>
        <sz val="11"/>
        <color theme="1"/>
        <rFont val="Calibri"/>
        <family val="2"/>
        <scheme val="minor"/>
      </rPr>
      <t xml:space="preserve"> 11.2, 11.3, 11.6</t>
    </r>
    <r>
      <rPr>
        <b/>
        <sz val="11"/>
        <color theme="1"/>
        <rFont val="Calibri"/>
        <family val="2"/>
        <scheme val="minor"/>
      </rPr>
      <t/>
    </r>
  </si>
  <si>
    <t>All population</t>
  </si>
  <si>
    <r>
      <rPr>
        <b/>
        <sz val="11"/>
        <color theme="9" tint="-0.249977111117893"/>
        <rFont val="Calibri"/>
        <family val="2"/>
        <scheme val="minor"/>
      </rPr>
      <t>Entries in green: expected</t>
    </r>
    <r>
      <rPr>
        <b/>
        <sz val="11"/>
        <color theme="1"/>
        <rFont val="Calibri"/>
        <family val="2"/>
        <scheme val="minor"/>
      </rPr>
      <t xml:space="preserve">
Entries in black: realised</t>
    </r>
  </si>
  <si>
    <r>
      <t>Use of 100% renewable electricity in passenger transport.
15 stations , 5 modal changing points completed end 2020.
4.3 km of green tracks covered with grass or specific plants, reducing noise, potential to reduce local temperature around tracks in the summer.
2.1 km of additional cycling infrastructure along tram lines.
~ 98.4% of the materials used in the construction of the tram vehicles can be recovered,
~ 91.3% of materials used in the construction of tram vehicles is recyclable at end of life.
Avoided Particulate Matter 2.5 (PM2.5) until 2050 due to modal shift: ca. 52 t PM2.5
Avoided Particulate Matter 10 (PM210) until 2050 due to modal shift: ca. 232 t PM10
Avoided NOx until 2050 due to modal shift: ca. 332 t NOx</t>
    </r>
    <r>
      <rPr>
        <b/>
        <sz val="11"/>
        <rFont val="Calibri"/>
        <family val="2"/>
        <scheme val="minor"/>
      </rPr>
      <t xml:space="preserve">
</t>
    </r>
    <r>
      <rPr>
        <sz val="11"/>
        <rFont val="Calibri"/>
        <family val="2"/>
        <scheme val="minor"/>
      </rPr>
      <t>TCM2.1: # of new users
TCM4: passenger km of additional passengers
TCM6: expected cummulative over 2018-2030: ca. 125,000 tCO</t>
    </r>
    <r>
      <rPr>
        <vertAlign val="subscript"/>
        <sz val="11"/>
        <rFont val="Calibri"/>
        <family val="2"/>
        <scheme val="minor"/>
      </rPr>
      <t>2</t>
    </r>
    <r>
      <rPr>
        <sz val="11"/>
        <rFont val="Calibri"/>
        <family val="2"/>
        <scheme val="minor"/>
      </rPr>
      <t>e</t>
    </r>
    <r>
      <rPr>
        <b/>
        <sz val="11"/>
        <rFont val="Calibri"/>
        <family val="2"/>
        <scheme val="minor"/>
      </rPr>
      <t xml:space="preserve">
</t>
    </r>
  </si>
  <si>
    <t>Project completed and operational in 2025.
Use of 100% renewable electricity in passenger transport. Fully electrified tracks.
Access for persons with reduced mobility.
Avoided Particulate Matter 2.5 (PM2.5) until 2050 due to modal shift: ca. 26 t PM2.5
Avoided Particulate Matter 10 (PM210) until 2050 due to modal shift: ca. 72 t kg PM10
Avoided NOx until 2050 due to modal shift: ca. 100 t NOx
TCM2.1: # of new users, expected 2025
TCM4: passenger km of additional passengers</t>
  </si>
  <si>
    <r>
      <rPr>
        <b/>
        <sz val="11"/>
        <color theme="1"/>
        <rFont val="Calibri"/>
        <family val="2"/>
        <scheme val="minor"/>
      </rPr>
      <t>Adaptation of north side of the Luxembourg city train station</t>
    </r>
    <r>
      <rPr>
        <sz val="11"/>
        <color theme="1"/>
        <rFont val="Calibri"/>
        <family val="2"/>
        <scheme val="minor"/>
      </rPr>
      <t xml:space="preserve">
</t>
    </r>
    <r>
      <rPr>
        <i/>
        <sz val="11"/>
        <color theme="1"/>
        <rFont val="Calibri"/>
        <family val="2"/>
        <scheme val="minor"/>
      </rPr>
      <t>- Luxembourg City</t>
    </r>
  </si>
  <si>
    <t>Year of completion 2022.
Qualitative impact: Construction of train viaduct (1.5 km), train tunnel and connecting tracks. Project is a key element of new business model of CFL and enables the improvement of train services, reduction of delays, better timetable and capacity management of trains passing through/around Luxembourg city, including international trains. No increase in passenger numbers or modal switch of passengers expected. 
The project contributes to meeting the goals of improving the rate of trains being on time from 89 % in 2018 to 92% by 2024, on the entire trains network of CFL. Improvements were already recorded in 2019 and 2020.</t>
  </si>
  <si>
    <r>
      <rPr>
        <b/>
        <sz val="11"/>
        <color theme="1"/>
        <rFont val="Calibri"/>
        <family val="2"/>
        <scheme val="minor"/>
      </rPr>
      <t>Construction of two new platforms at the Luxembourg city train station</t>
    </r>
    <r>
      <rPr>
        <sz val="11"/>
        <color theme="1"/>
        <rFont val="Calibri"/>
        <family val="2"/>
        <scheme val="minor"/>
      </rPr>
      <t xml:space="preserve">
</t>
    </r>
    <r>
      <rPr>
        <i/>
        <sz val="11"/>
        <color theme="1"/>
        <rFont val="Calibri"/>
        <family val="2"/>
        <scheme val="minor"/>
      </rPr>
      <t>- Luxembourg City</t>
    </r>
  </si>
  <si>
    <r>
      <t>Year of full completion 2021, year of full capacity 2022.
Respects the EU technical specifications for interoperability for persons with reduced mobility PRM TSI. 
The project contributes to meeting the goals of improving the rate of trains being on time from 89 % in 2018 to 92% by 2024, on the entire trains network of CFL.  Improvements were already recorded in 2019</t>
    </r>
    <r>
      <rPr>
        <sz val="10"/>
        <rFont val="Calibri"/>
        <family val="2"/>
        <scheme val="minor"/>
      </rPr>
      <t xml:space="preserve"> </t>
    </r>
    <r>
      <rPr>
        <sz val="11"/>
        <rFont val="Calibri"/>
        <family val="2"/>
        <scheme val="minor"/>
      </rPr>
      <t>and 2020.
TCM2.3 Additional trains per year able to enter the station</t>
    </r>
    <r>
      <rPr>
        <b/>
        <sz val="11"/>
        <rFont val="Calibri"/>
        <family val="2"/>
        <scheme val="minor"/>
      </rPr>
      <t xml:space="preserve">
</t>
    </r>
  </si>
  <si>
    <t xml:space="preserve">Use of 100% renewable electricity in passenger transport
Fully electrified tracks, no diesel trains on these tracks
The second track will not generate a capacity increase and significant increase in # of new users, but ensure maintenance of quality of service and avoid capacity and user decrease.
TCM2.1 Users on both tracks, maintaining existing users through better service
TCM2.1, TCM4, data for 2020: Due to the COVID 19 pandemic no representative and correct data can be reported. </t>
  </si>
  <si>
    <r>
      <rPr>
        <b/>
        <sz val="11"/>
        <color theme="1"/>
        <rFont val="Calibri"/>
        <family val="2"/>
        <scheme val="minor"/>
      </rPr>
      <t>Construction of a multimodal platform</t>
    </r>
    <r>
      <rPr>
        <sz val="11"/>
        <color theme="1"/>
        <rFont val="Calibri"/>
        <family val="2"/>
        <scheme val="minor"/>
      </rPr>
      <t xml:space="preserve">
</t>
    </r>
    <r>
      <rPr>
        <i/>
        <sz val="11"/>
        <color theme="1"/>
        <rFont val="Calibri"/>
        <family val="2"/>
        <scheme val="minor"/>
      </rPr>
      <t>- in Bettembourg</t>
    </r>
  </si>
  <si>
    <t>2.07</t>
  </si>
  <si>
    <t>The avoided CO2e emissions from the modal freight shift are very signifcant. Due to lack of data and full attribution they are not quantified here. Example: CFL made own estimates of 1587 kg CO2 avoided  by transporting 1 ITU (21 t) over 1045 km from Bettembourg (Luxembourg) to Boulou (France).
Administrative building: Low energy building, energy performance class BBB
TCM4: tonne-kilometer enabled through the modal freight shift achieved by the project and transported over the distance of freight delivery routes offered by CFL multimodal.
TCM5.2.: average weight/UTI: 25 tonnes
TB1: the stated figure are number of ecopoints to be compensated. 
TCM3: length of the shunting tracks.</t>
  </si>
  <si>
    <t>Year of completion: Park &amp; Ride building 2022, platforms at train station 2024.
Park&amp;Ride:
1560 parking spots (35 for reduced mobility, 44 equipped with electric charging, 10 for car-sharing).
Direct accessability to train station facilitating modal switch.
System to deter long term stationners without modal transport switch to rail (mKaart).
Rooftop photovoltaic power station. 
Access to the platforms and trains for people with reduced mobility.
Secured bicycles parking boxes (mBox).
Rainwater channeled to rainwater canalisation. 
TCM2.2. expected based on capacity of P&amp;R starting 2025
TCM2.3: expected theoretically by 2025, practically by 2029</t>
  </si>
  <si>
    <r>
      <rPr>
        <b/>
        <sz val="11"/>
        <color theme="1"/>
        <rFont val="Calibri"/>
        <family val="2"/>
        <scheme val="minor"/>
      </rPr>
      <t>Widening of footbridge for cycle path</t>
    </r>
    <r>
      <rPr>
        <sz val="11"/>
        <color theme="1"/>
        <rFont val="Calibri"/>
        <family val="2"/>
        <scheme val="minor"/>
      </rPr>
      <t xml:space="preserve">
- in Luxembourg City</t>
    </r>
  </si>
  <si>
    <r>
      <rPr>
        <b/>
        <sz val="11"/>
        <color theme="1"/>
        <rFont val="Calibri"/>
        <family val="2"/>
        <scheme val="minor"/>
      </rPr>
      <t>Construction of new cycle path</t>
    </r>
    <r>
      <rPr>
        <sz val="11"/>
        <color theme="1"/>
        <rFont val="Calibri"/>
        <family val="2"/>
        <scheme val="minor"/>
      </rPr>
      <t xml:space="preserve">
- between Esch-Alzette and Belval</t>
    </r>
  </si>
  <si>
    <t>Water Treatment</t>
  </si>
  <si>
    <t xml:space="preserve">Primary environmental objectives: The sustainable use and protection of water and marine resources EO_3, pollution prevention and control EO_5 </t>
  </si>
  <si>
    <t>Secondary environmental objectives: Climate change adaptation EO_2 (flood control)</t>
  </si>
  <si>
    <t>Target 
population</t>
  </si>
  <si>
    <r>
      <t>Indicators from LSB Framework</t>
    </r>
    <r>
      <rPr>
        <sz val="11"/>
        <rFont val="Calibri"/>
        <family val="2"/>
        <scheme val="minor"/>
      </rPr>
      <t xml:space="preserve">
</t>
    </r>
    <r>
      <rPr>
        <b/>
        <sz val="11"/>
        <rFont val="Calibri"/>
        <family val="2"/>
        <scheme val="minor"/>
      </rPr>
      <t>Sustainable use of water, pollution prevention &amp; control</t>
    </r>
  </si>
  <si>
    <r>
      <t xml:space="preserve">
Additional environmental indicators
</t>
    </r>
    <r>
      <rPr>
        <sz val="11"/>
        <rFont val="Calibri"/>
        <family val="2"/>
        <scheme val="minor"/>
      </rPr>
      <t>Sustainable use of water, pollution prevention &amp; control</t>
    </r>
  </si>
  <si>
    <r>
      <t xml:space="preserve">
Additional environmental indicators
</t>
    </r>
    <r>
      <rPr>
        <sz val="11"/>
        <rFont val="Calibri"/>
        <family val="2"/>
        <scheme val="minor"/>
      </rPr>
      <t>Climate mitigation: Sewage sludge anaerobic digestion and use of biogas for energy generation</t>
    </r>
  </si>
  <si>
    <t>Other indicators 
and remarks</t>
  </si>
  <si>
    <r>
      <t xml:space="preserve">WW1: Volume of water treated
</t>
    </r>
    <r>
      <rPr>
        <i/>
        <sz val="11"/>
        <rFont val="Calibri"/>
        <family val="2"/>
        <scheme val="minor"/>
      </rPr>
      <t>following EU and national requirements</t>
    </r>
    <r>
      <rPr>
        <b/>
        <sz val="11"/>
        <rFont val="Calibri"/>
        <family val="2"/>
        <scheme val="minor"/>
      </rPr>
      <t xml:space="preserve">
</t>
    </r>
  </si>
  <si>
    <t xml:space="preserve">WW2: Total number of users served
</t>
  </si>
  <si>
    <r>
      <t xml:space="preserve">WW3: Water and wastewater with micropollutant treatment and other advanced treatment
</t>
    </r>
    <r>
      <rPr>
        <i/>
        <sz val="11"/>
        <rFont val="Calibri"/>
        <family val="2"/>
        <scheme val="minor"/>
      </rPr>
      <t>above EU requirements</t>
    </r>
  </si>
  <si>
    <t xml:space="preserve">WCM1: Annual amount of sewage sludge that is treated in anaerobic digestion </t>
  </si>
  <si>
    <t>WCM2: Annual amount of biogas generated and used for energy generation</t>
  </si>
  <si>
    <t xml:space="preserve">Max. capacity
[m3/year] 
</t>
  </si>
  <si>
    <t>Capacity increase 
[%]</t>
  </si>
  <si>
    <t xml:space="preserve">Annual treatment
 [m3/year]  </t>
  </si>
  <si>
    <r>
      <t xml:space="preserve">Urban wastewater
Total phosphorus elimination [%]
</t>
    </r>
    <r>
      <rPr>
        <i/>
        <sz val="11"/>
        <rFont val="Calibri"/>
        <family val="2"/>
        <scheme val="minor"/>
      </rPr>
      <t>EU threshold 80%</t>
    </r>
  </si>
  <si>
    <r>
      <t xml:space="preserve">Urban wastewater
Total nitrogen elimination [%]
</t>
    </r>
    <r>
      <rPr>
        <i/>
        <sz val="11"/>
        <rFont val="Calibri"/>
        <family val="2"/>
        <scheme val="minor"/>
      </rPr>
      <t>EU threshold 70%</t>
    </r>
  </si>
  <si>
    <t>Max. Annual capacity
drinking water: 
[#] users
waste water: [p.e.]</t>
  </si>
  <si>
    <t>Additional users served, capacity increase
[p.e.]</t>
  </si>
  <si>
    <t>drinking water: [#] users 
wastewater: [p.e.]</t>
  </si>
  <si>
    <t>[#] plants</t>
  </si>
  <si>
    <t xml:space="preserve">Max capacity
[m3/year] </t>
  </si>
  <si>
    <t>[tonnes of dry solids per year]</t>
  </si>
  <si>
    <t>[m3/year]</t>
  </si>
  <si>
    <t>Water and wastewater management</t>
  </si>
  <si>
    <r>
      <t xml:space="preserve">Support the development of </t>
    </r>
    <r>
      <rPr>
        <b/>
        <sz val="11"/>
        <rFont val="Calibri"/>
        <family val="2"/>
        <scheme val="minor"/>
      </rPr>
      <t>water management systems</t>
    </r>
    <r>
      <rPr>
        <sz val="11"/>
        <rFont val="Calibri"/>
        <family val="2"/>
        <scheme val="minor"/>
      </rPr>
      <t xml:space="preserve">
allowing to significantly </t>
    </r>
    <r>
      <rPr>
        <b/>
        <sz val="11"/>
        <rFont val="Calibri"/>
        <family val="2"/>
        <scheme val="minor"/>
      </rPr>
      <t>improve water quality</t>
    </r>
  </si>
  <si>
    <r>
      <rPr>
        <b/>
        <sz val="11"/>
        <rFont val="Calibri"/>
        <family val="2"/>
        <scheme val="minor"/>
      </rPr>
      <t>SDG 6:</t>
    </r>
    <r>
      <rPr>
        <sz val="11"/>
        <rFont val="Calibri"/>
        <family val="2"/>
        <scheme val="minor"/>
      </rPr>
      <t xml:space="preserve"> 6.3</t>
    </r>
    <r>
      <rPr>
        <b/>
        <sz val="11"/>
        <rFont val="Calibri"/>
        <family val="2"/>
        <scheme val="minor"/>
      </rPr>
      <t/>
    </r>
  </si>
  <si>
    <r>
      <t xml:space="preserve">Entries in green: expected
</t>
    </r>
    <r>
      <rPr>
        <b/>
        <sz val="11"/>
        <rFont val="Calibri"/>
        <family val="2"/>
        <scheme val="minor"/>
      </rPr>
      <t>Entries in black: realised</t>
    </r>
  </si>
  <si>
    <t>Advanced treatment steps: ultrafiltration, organic matter prefiltration and micropollutant treatment by ozone oxidation and biofiltration, active carbon granulates, UV treatment.</t>
  </si>
  <si>
    <t>new plant</t>
  </si>
  <si>
    <t>N/A</t>
  </si>
  <si>
    <r>
      <t>Year of full operation 2022.
New plant will serve 90% of the population of Luxembourg. 
Treatment above EU requirements for micropollutants, some pesticides and their  metabolites, trihalomethanes, manganese, aluminum.
Special vertical design with reduced ground surface and underground treatment steps  to lower impact on Natura 2000 protected area sites.</t>
    </r>
    <r>
      <rPr>
        <sz val="11"/>
        <rFont val="Calibri"/>
        <family val="2"/>
        <scheme val="minor"/>
      </rPr>
      <t xml:space="preserve"> Habitat loss due to construction fully compensated. </t>
    </r>
    <r>
      <rPr>
        <sz val="11"/>
        <color theme="1"/>
        <rFont val="Calibri"/>
        <family val="2"/>
        <scheme val="minor"/>
      </rPr>
      <t xml:space="preserve">
</t>
    </r>
    <r>
      <rPr>
        <sz val="11"/>
        <rFont val="Calibri"/>
        <family val="2"/>
        <scheme val="minor"/>
      </rPr>
      <t>Annual energy demand of 1 kWh/m3 yr due to very advanced treatment steps and need to pump water from lake. 10-15% less energy demand than old plant, due to selection of e</t>
    </r>
    <r>
      <rPr>
        <sz val="11"/>
        <color theme="1"/>
        <rFont val="Calibri"/>
        <family val="2"/>
        <scheme val="minor"/>
      </rPr>
      <t>nergy efficient pumps, new energy transformation stations with reduced energy losses and vertical treatment plant design requiring only one pumping step.  
Use of 100% renewable electricity to meet electricity needs.
WW1-WW3: expected values for 2022, year of full operation.</t>
    </r>
    <r>
      <rPr>
        <b/>
        <sz val="11"/>
        <color theme="1"/>
        <rFont val="Calibri"/>
        <family val="2"/>
        <scheme val="minor"/>
      </rPr>
      <t xml:space="preserve">
</t>
    </r>
  </si>
  <si>
    <r>
      <rPr>
        <b/>
        <sz val="11"/>
        <color theme="1"/>
        <rFont val="Calibri"/>
        <family val="2"/>
        <scheme val="minor"/>
      </rPr>
      <t>Extension and modernization of the wastewater treatment plant</t>
    </r>
    <r>
      <rPr>
        <sz val="11"/>
        <color theme="1"/>
        <rFont val="Calibri"/>
        <family val="2"/>
        <scheme val="minor"/>
      </rPr>
      <t xml:space="preserve">
- </t>
    </r>
    <r>
      <rPr>
        <i/>
        <sz val="11"/>
        <color theme="1"/>
        <rFont val="Calibri"/>
        <family val="2"/>
        <scheme val="minor"/>
      </rPr>
      <t>SIDEN in Bleesbruck</t>
    </r>
  </si>
  <si>
    <r>
      <t xml:space="preserve">Support the development of </t>
    </r>
    <r>
      <rPr>
        <b/>
        <sz val="11"/>
        <rFont val="Calibri"/>
        <family val="2"/>
        <scheme val="minor"/>
      </rPr>
      <t>wastewater management systems</t>
    </r>
    <r>
      <rPr>
        <sz val="11"/>
        <rFont val="Calibri"/>
        <family val="2"/>
        <scheme val="minor"/>
      </rPr>
      <t xml:space="preserve">
allowing to significantly </t>
    </r>
    <r>
      <rPr>
        <b/>
        <sz val="11"/>
        <rFont val="Calibri"/>
        <family val="2"/>
        <scheme val="minor"/>
      </rPr>
      <t>improve water quality</t>
    </r>
  </si>
  <si>
    <t>not operational</t>
  </si>
  <si>
    <t xml:space="preserve">Year of full operation 2021. 
Micropollutant treatment step.
Stricter national COD, N [mg/l] thresholds: 60%, 67% of EU permitted thresholds.
2020 realized treatment volumes related to N elimination and reduction of overflows.
Generated biogas used for heat production (1,422,000 kWh,th/year), not part of bond fin.
WW1, WW2: expected values for 2021.
WW3: expected value for 2025.
WCM1-WCM2: expected values for 2021 (best case)
</t>
  </si>
  <si>
    <t>The project consists of the extension of water collection network to connect localities of 8 municipalities to an existing waste water treatment station. Key indicators cummulative data for 2018-2022:
Sewer network pipes [km]: 17; Pressure pipelines [km]: 0.15
Pumping stations [number]: 3
(Storm)water retention tanks [number]: 10
(Storm)water retention tanks [m3 of retention tanks]: 2,143</t>
  </si>
  <si>
    <r>
      <rPr>
        <b/>
        <sz val="11"/>
        <color theme="1"/>
        <rFont val="Calibri"/>
        <family val="2"/>
        <scheme val="minor"/>
      </rPr>
      <t>Evacuation and purification of wastewater generated by the municipalities of the Upper Moselle</t>
    </r>
    <r>
      <rPr>
        <sz val="11"/>
        <color theme="1"/>
        <rFont val="Calibri"/>
        <family val="2"/>
        <scheme val="minor"/>
      </rPr>
      <t xml:space="preserve">
</t>
    </r>
    <r>
      <rPr>
        <i/>
        <sz val="11"/>
        <color theme="1"/>
        <rFont val="Calibri"/>
        <family val="2"/>
        <scheme val="minor"/>
      </rPr>
      <t>- AC Schengen in the Upper Moselle</t>
    </r>
  </si>
  <si>
    <t>Year of full operation 2027, partially operational already.
Stricter national COD [mg/l] threshold: 72% of EU permitted thresholds. 
Sewage sludge drained and used in agriculture, in coming years an increasing share of sludge will be treated through controlled combustion.
WW1-WW2: expected values for 2027.</t>
  </si>
  <si>
    <r>
      <rPr>
        <b/>
        <sz val="11"/>
        <color theme="1"/>
        <rFont val="Calibri"/>
        <family val="2"/>
        <scheme val="minor"/>
      </rPr>
      <t>Sanitation of the Lower Moselle with the construction of a new wastewater management  plant</t>
    </r>
    <r>
      <rPr>
        <sz val="11"/>
        <color theme="1"/>
        <rFont val="Calibri"/>
        <family val="2"/>
        <scheme val="minor"/>
      </rPr>
      <t xml:space="preserve">
</t>
    </r>
    <r>
      <rPr>
        <i/>
        <sz val="11"/>
        <color theme="1"/>
        <rFont val="Calibri"/>
        <family val="2"/>
        <scheme val="minor"/>
      </rPr>
      <t>- SIDEST at the Port of Mertert</t>
    </r>
  </si>
  <si>
    <r>
      <t xml:space="preserve">Year of full operation 2021.
The project spans 10 localities, 32 km sewer network, 23 km pressure pipelines, 10 pumping stations, 17 stormwater retention tanks (4120 m3).
Excess heat generated from biogas is used to heat the nearby public pool. Additional 170  MWhe/yr produced through rooftop photovoltaic installation. All external electricity used is sourced from renewable energies (hydroelectricity).
</t>
    </r>
    <r>
      <rPr>
        <sz val="11"/>
        <rFont val="Calibri"/>
        <family val="2"/>
        <scheme val="minor"/>
      </rPr>
      <t>Sequencing batch reactor technology to t</t>
    </r>
    <r>
      <rPr>
        <sz val="11"/>
        <color theme="1"/>
        <rFont val="Calibri"/>
        <family val="2"/>
        <scheme val="minor"/>
      </rPr>
      <t>reat high BOC5, COD  levels in wastewater from wine region. COD, N, P [mg/l] levels to be achieved by plant are 16%, 40%, 60% of EU permitted thresholds and significantly lower values than national permitted thresholds.
Generated biogas used for electricity (650,000 kWh,e/year) and heat production (975,000 kWh,th/year), not part of bond fin.
WW1-WW3, WCM1-WCM2: expected values for 2021.</t>
    </r>
  </si>
  <si>
    <r>
      <rPr>
        <b/>
        <sz val="11"/>
        <color theme="1"/>
        <rFont val="Calibri"/>
        <family val="2"/>
        <scheme val="minor"/>
      </rPr>
      <t>Extension and modernization of the wastewater treatment plant</t>
    </r>
    <r>
      <rPr>
        <sz val="11"/>
        <color theme="1"/>
        <rFont val="Calibri"/>
        <family val="2"/>
        <scheme val="minor"/>
      </rPr>
      <t xml:space="preserve">
</t>
    </r>
    <r>
      <rPr>
        <i/>
        <sz val="11"/>
        <color theme="1"/>
        <rFont val="Calibri"/>
        <family val="2"/>
        <scheme val="minor"/>
      </rPr>
      <t>- SIDEST in Uebersyren</t>
    </r>
  </si>
  <si>
    <t>no information</t>
  </si>
  <si>
    <t>Year of full operation 2028. 
Micropollutant treatment step.
Stricter national COD, N, P [mg/l] thresholds: 40%, 30%, 50% of EU permitted thresholds.
All external electricity consumed is generated from renewable energy sources (hydroelectricity).
Generated biogas used for electricity (997,750 kWh,e/year), not part of bond fin.
WW1-WW3, WCM1-CM2: expected values for 2028.</t>
  </si>
  <si>
    <t>&gt; 86%</t>
  </si>
  <si>
    <t>&gt; 83%</t>
  </si>
  <si>
    <t>&gt; 80 %</t>
  </si>
  <si>
    <r>
      <rPr>
        <b/>
        <sz val="11"/>
        <color theme="1"/>
        <rFont val="Calibri"/>
        <family val="2"/>
        <scheme val="minor"/>
      </rPr>
      <t>Extension of the wastewater treatment plant</t>
    </r>
    <r>
      <rPr>
        <sz val="11"/>
        <color theme="1"/>
        <rFont val="Calibri"/>
        <family val="2"/>
        <scheme val="minor"/>
      </rPr>
      <t xml:space="preserve">
</t>
    </r>
    <r>
      <rPr>
        <i/>
        <sz val="11"/>
        <color theme="1"/>
        <rFont val="Calibri"/>
        <family val="2"/>
        <scheme val="minor"/>
      </rPr>
      <t>- VdL in Beggen</t>
    </r>
  </si>
  <si>
    <t>to be determined</t>
  </si>
  <si>
    <r>
      <t>Year of full operation phase 1: 2022, year of full operation phase 2: 2027/2028.
Largest waster water treatment plant of Luxembourg, serving Luxembourg city &amp; surrounding locatities.
Sequencing batch reactor technology and micropollutant treatment (ozone, activated carbon). Strict norms for treated water to reach a good state of river Alzette.</t>
    </r>
    <r>
      <rPr>
        <sz val="11"/>
        <color theme="5" tint="-0.249977111117893"/>
        <rFont val="Calibri"/>
        <family val="2"/>
        <scheme val="minor"/>
      </rPr>
      <t xml:space="preserve">
</t>
    </r>
    <r>
      <rPr>
        <sz val="11"/>
        <rFont val="Calibri"/>
        <family val="2"/>
        <scheme val="minor"/>
      </rPr>
      <t>Generated biogas used for electricity (438,000 kWh,e/year)and heat production (547,500 kWh,th/year), not part of bond financing.
WW1-WW2, WCM1-WCM2: expected values at completion of phase 2 in 2027/2028.
WW3: value for  max. capacity per initial design, expected vol. for 2028 is 20,075,000 m3/yr</t>
    </r>
  </si>
  <si>
    <r>
      <rPr>
        <b/>
        <sz val="11"/>
        <color theme="1"/>
        <rFont val="Calibri"/>
        <family val="2"/>
        <scheme val="minor"/>
      </rPr>
      <t>Extension of the wastewater treatment plant</t>
    </r>
    <r>
      <rPr>
        <sz val="11"/>
        <color theme="1"/>
        <rFont val="Calibri"/>
        <family val="2"/>
        <scheme val="minor"/>
      </rPr>
      <t xml:space="preserve">
- </t>
    </r>
    <r>
      <rPr>
        <i/>
        <sz val="11"/>
        <color theme="1"/>
        <rFont val="Calibri"/>
        <family val="2"/>
        <scheme val="minor"/>
      </rPr>
      <t>SIACH in Pétange</t>
    </r>
  </si>
  <si>
    <t xml:space="preserve">Year of completion 2023.
Stricter national COD, N [mg/l] thresholds: 40%, 67% of EU thresholds.
Generated biogas used for electricity (1,300,000 kWh,e/year) and heat production (1,550,000 kWh,th/year), not part of bond fin.
WW1-WW2, WCM1-WCM2: expected values for 2023.
</t>
  </si>
  <si>
    <t xml:space="preserve">Protection of the Environment </t>
  </si>
  <si>
    <t>Primary environmental objective: Protection and restoration of biodiversity and ecosystem restoration EO_6</t>
  </si>
  <si>
    <t xml:space="preserve">Secondary environmental objectives: Climate change adaptation EO_2 (flood control), Pollution prevention and control EO_5 &amp; Sustainable use and protection 
of water EO_3 (river water quality) </t>
  </si>
  <si>
    <r>
      <t xml:space="preserve">Indicator from LSB Framework
</t>
    </r>
    <r>
      <rPr>
        <sz val="11"/>
        <rFont val="Calibri"/>
        <family val="2"/>
        <scheme val="minor"/>
      </rPr>
      <t>Biodiversity</t>
    </r>
  </si>
  <si>
    <r>
      <t xml:space="preserve">Additional environmental indicators
</t>
    </r>
    <r>
      <rPr>
        <sz val="11"/>
        <rFont val="Calibri"/>
        <family val="2"/>
        <scheme val="minor"/>
      </rPr>
      <t>Biodiversity</t>
    </r>
  </si>
  <si>
    <t>Climate adaptation: 
flood protection</t>
  </si>
  <si>
    <t>Pollution control</t>
  </si>
  <si>
    <r>
      <t xml:space="preserve">EB1: Area of protected and restored habitats 
[hectares]
</t>
    </r>
    <r>
      <rPr>
        <i/>
        <sz val="11"/>
        <rFont val="Calibri"/>
        <family val="2"/>
        <scheme val="minor"/>
      </rPr>
      <t>National and EU Natura 2000</t>
    </r>
  </si>
  <si>
    <r>
      <t xml:space="preserve"> EB2: Increase on protected habitats
National [# and m</t>
    </r>
    <r>
      <rPr>
        <b/>
        <vertAlign val="superscript"/>
        <sz val="11"/>
        <rFont val="Calibri"/>
        <family val="2"/>
        <scheme val="minor"/>
      </rPr>
      <t>2</t>
    </r>
    <r>
      <rPr>
        <b/>
        <sz val="11"/>
        <rFont val="Calibri"/>
        <family val="2"/>
        <scheme val="minor"/>
      </rPr>
      <t>]
EU Natura 2000 [# and m</t>
    </r>
    <r>
      <rPr>
        <b/>
        <vertAlign val="superscript"/>
        <sz val="11"/>
        <rFont val="Calibri"/>
        <family val="2"/>
        <scheme val="minor"/>
      </rPr>
      <t>2</t>
    </r>
    <r>
      <rPr>
        <b/>
        <sz val="11"/>
        <rFont val="Calibri"/>
        <family val="2"/>
        <scheme val="minor"/>
      </rPr>
      <t xml:space="preserve">]
</t>
    </r>
    <r>
      <rPr>
        <i/>
        <sz val="11"/>
        <rFont val="Calibri"/>
        <family val="2"/>
        <scheme val="minor"/>
      </rPr>
      <t>net positive balance</t>
    </r>
    <r>
      <rPr>
        <sz val="11"/>
        <rFont val="Calibri"/>
        <family val="2"/>
        <scheme val="minor"/>
      </rPr>
      <t xml:space="preserve">
</t>
    </r>
  </si>
  <si>
    <r>
      <t xml:space="preserve">EB3: Trees planted [#] 
Hedges planted [m2] 
</t>
    </r>
    <r>
      <rPr>
        <i/>
        <sz val="11"/>
        <rFont val="Calibri"/>
        <family val="2"/>
      </rPr>
      <t xml:space="preserve">net positive balance
indigenous species
</t>
    </r>
    <r>
      <rPr>
        <sz val="11"/>
        <rFont val="Calibri"/>
        <family val="2"/>
      </rPr>
      <t>EB3 is a further specification of EB2</t>
    </r>
  </si>
  <si>
    <r>
      <t xml:space="preserve">EB4: Increase in habitat mosaic favorable for macroinvertebrates
</t>
    </r>
    <r>
      <rPr>
        <i/>
        <sz val="11"/>
        <rFont val="Calibri"/>
        <family val="2"/>
        <scheme val="minor"/>
      </rPr>
      <t>different milestone (M) indicators</t>
    </r>
  </si>
  <si>
    <t xml:space="preserve">EB5: Fish passages constructed [#]
In later years: Increase of fish populations in the river [#] </t>
  </si>
  <si>
    <t>EB6: In later years: increase of protected bird species using the project area as habitat.
 [# of records in national biodiversity database]</t>
  </si>
  <si>
    <r>
      <t xml:space="preserve">ECA1: Capacity increase for water retention of the river after rehabilitation, 
</t>
    </r>
    <r>
      <rPr>
        <sz val="9"/>
        <rFont val="Calibri"/>
        <family val="2"/>
        <scheme val="minor"/>
      </rPr>
      <t>for 100 year river flows events HQ100 of 55m</t>
    </r>
    <r>
      <rPr>
        <vertAlign val="superscript"/>
        <sz val="9"/>
        <rFont val="Calibri"/>
        <family val="2"/>
        <scheme val="minor"/>
      </rPr>
      <t>3</t>
    </r>
    <r>
      <rPr>
        <sz val="9"/>
        <rFont val="Calibri"/>
        <family val="2"/>
        <scheme val="minor"/>
      </rPr>
      <t>/s</t>
    </r>
    <r>
      <rPr>
        <b/>
        <sz val="9"/>
        <rFont val="Calibri"/>
        <family val="2"/>
        <scheme val="minor"/>
      </rPr>
      <t xml:space="preserve"> </t>
    </r>
    <r>
      <rPr>
        <b/>
        <sz val="11"/>
        <rFont val="Calibri"/>
        <family val="2"/>
        <scheme val="minor"/>
      </rPr>
      <t xml:space="preserve">
[m</t>
    </r>
    <r>
      <rPr>
        <b/>
        <vertAlign val="superscript"/>
        <sz val="11"/>
        <rFont val="Calibri"/>
        <family val="2"/>
        <scheme val="minor"/>
      </rPr>
      <t>3</t>
    </r>
    <r>
      <rPr>
        <b/>
        <sz val="11"/>
        <rFont val="Calibri"/>
        <family val="2"/>
        <scheme val="minor"/>
      </rPr>
      <t xml:space="preserve">]. </t>
    </r>
  </si>
  <si>
    <t>EP1: First flush rainwater deviation from river, constructed 
[qualitative description of water improvement]</t>
  </si>
  <si>
    <t>EB4 M1: Until year 2026: Description of planned works to improve the hydro-morphology of the river and to create habitats for macroinvertebrates</t>
  </si>
  <si>
    <t>EB4 M2: From year 2027: Hydro-morphological inventory of river</t>
  </si>
  <si>
    <t>EB4 M3: From year 2029/2030: Increase of macroinvertebrates species
[#] and type</t>
  </si>
  <si>
    <t>hectares</t>
  </si>
  <si>
    <t>#</t>
  </si>
  <si>
    <r>
      <t>m</t>
    </r>
    <r>
      <rPr>
        <b/>
        <vertAlign val="superscript"/>
        <sz val="11"/>
        <rFont val="Calibri"/>
        <family val="2"/>
        <scheme val="minor"/>
      </rPr>
      <t>2</t>
    </r>
  </si>
  <si>
    <r>
      <t>m</t>
    </r>
    <r>
      <rPr>
        <b/>
        <vertAlign val="superscript"/>
        <sz val="11"/>
        <rFont val="Calibri"/>
        <family val="2"/>
      </rPr>
      <t>2</t>
    </r>
  </si>
  <si>
    <t>Qualitative description</t>
  </si>
  <si>
    <t xml:space="preserve">Qualitative &amp; quantitative </t>
  </si>
  <si>
    <t>Multimetric Invertebrate Index I2M2</t>
  </si>
  <si>
    <r>
      <t>m</t>
    </r>
    <r>
      <rPr>
        <b/>
        <vertAlign val="superscript"/>
        <sz val="11"/>
        <rFont val="Calibri"/>
        <family val="2"/>
        <scheme val="minor"/>
      </rPr>
      <t>3</t>
    </r>
  </si>
  <si>
    <t>Over time</t>
  </si>
  <si>
    <r>
      <t xml:space="preserve">Ecological renaturation of the Pétrusse valley
</t>
    </r>
    <r>
      <rPr>
        <i/>
        <sz val="11"/>
        <color theme="1"/>
        <rFont val="Calibri"/>
        <family val="2"/>
        <scheme val="minor"/>
      </rPr>
      <t>- in Luxembourg City</t>
    </r>
  </si>
  <si>
    <t>Protection and restoration of healthy
ecosystems and their services</t>
  </si>
  <si>
    <r>
      <rPr>
        <b/>
        <sz val="11"/>
        <color theme="1"/>
        <rFont val="Calibri"/>
        <family val="2"/>
        <scheme val="minor"/>
      </rPr>
      <t>SDG 15:</t>
    </r>
    <r>
      <rPr>
        <sz val="11"/>
        <color theme="1"/>
        <rFont val="Calibri"/>
        <family val="2"/>
        <scheme val="minor"/>
      </rPr>
      <t xml:space="preserve"> 15.1, 15.5, 15.8</t>
    </r>
  </si>
  <si>
    <t>25 years</t>
  </si>
  <si>
    <t xml:space="preserve">National </t>
  </si>
  <si>
    <t>- Near-natural morphology of the river and near-naturel stream banks
- Near-natural waterbed with suitable substrate
- Gravel banks
- Planting of adapted vegetation on the slopes</t>
  </si>
  <si>
    <t>Improvement of classification of river over the next 10 years
Baseline hydro-morphological inventory and river classification 2015</t>
  </si>
  <si>
    <r>
      <t xml:space="preserve">Increase of macroinvertebrate species
</t>
    </r>
    <r>
      <rPr>
        <i/>
        <sz val="11"/>
        <color theme="9" tint="-0.249977111117893"/>
        <rFont val="Calibri"/>
        <family val="2"/>
        <scheme val="minor"/>
      </rPr>
      <t xml:space="preserve">(also depends on other factors influencing water quality) 
</t>
    </r>
    <r>
      <rPr>
        <sz val="11"/>
        <color theme="9" tint="-0.249977111117893"/>
        <rFont val="Calibri"/>
        <family val="2"/>
        <scheme val="minor"/>
      </rPr>
      <t>Baseline study 2018</t>
    </r>
  </si>
  <si>
    <t>Expected increase of records held in national biodiversity database concerning bird species, especially those bound to near-natural waters and wetland habitats within project area
Baseline viewing records 2010-2021</t>
  </si>
  <si>
    <t>First flush system installed, according to baseline studies, a reduction of 45-80% of chemical oxygen demand (COD), particulates, oils, heavy metals (Fe, Zn) could be expected.</t>
  </si>
  <si>
    <t>EU Natura 2000</t>
  </si>
  <si>
    <t>Abbreviations used in references:</t>
  </si>
  <si>
    <t>B: Protection and restoration of biodiversity and ecosystems EO_6</t>
  </si>
  <si>
    <t>CA: Climate adaptation EO_2</t>
  </si>
  <si>
    <t>P: Pollution prevention and control EO_5</t>
  </si>
  <si>
    <t>W: Sustainable use and protection of water EO_3</t>
  </si>
  <si>
    <t>Indicators from LSB Framework</t>
  </si>
  <si>
    <t>Primary SDGs adressed</t>
  </si>
  <si>
    <t>Total project costs (EUR)</t>
  </si>
  <si>
    <t>Eligibility as social (%)</t>
  </si>
  <si>
    <t xml:space="preserve">Ind. 1
# of institutions benefiting from these investments </t>
  </si>
  <si>
    <t>Ind. 2
# of total initial student/child capacity (before the investment)</t>
  </si>
  <si>
    <t>Ind. 3
Expected increase of student capacity (#)</t>
  </si>
  <si>
    <t>Data sources</t>
  </si>
  <si>
    <t>Lux. Ministry of Education</t>
  </si>
  <si>
    <t>Access to Education</t>
  </si>
  <si>
    <t>Providing access to essential educational
infrastructure and services for all</t>
  </si>
  <si>
    <r>
      <rPr>
        <b/>
        <sz val="11"/>
        <color theme="1"/>
        <rFont val="Calibri"/>
        <family val="2"/>
        <scheme val="minor"/>
      </rPr>
      <t>SDG 4:</t>
    </r>
    <r>
      <rPr>
        <sz val="11"/>
        <color theme="1"/>
        <rFont val="Calibri"/>
        <family val="2"/>
        <scheme val="minor"/>
      </rPr>
      <t xml:space="preserve"> 4.1, 4.2, 4.4</t>
    </r>
  </si>
  <si>
    <r>
      <t xml:space="preserve">Youth
</t>
    </r>
    <r>
      <rPr>
        <sz val="11"/>
        <color theme="1"/>
        <rFont val="Calibri"/>
        <family val="2"/>
        <scheme val="minor"/>
      </rPr>
      <t>(from 12 years on - private)</t>
    </r>
  </si>
  <si>
    <r>
      <rPr>
        <b/>
        <sz val="11"/>
        <color theme="5" tint="-0.249977111117893"/>
        <rFont val="Calibri"/>
        <family val="2"/>
        <scheme val="minor"/>
      </rPr>
      <t>Entries in orange: expected</t>
    </r>
    <r>
      <rPr>
        <b/>
        <sz val="11"/>
        <color theme="9" tint="-0.249977111117893"/>
        <rFont val="Calibri"/>
        <family val="2"/>
        <scheme val="minor"/>
      </rPr>
      <t xml:space="preserve">
</t>
    </r>
    <r>
      <rPr>
        <b/>
        <sz val="11"/>
        <rFont val="Calibri"/>
        <family val="2"/>
        <scheme val="minor"/>
      </rPr>
      <t>Entries in black: realised</t>
    </r>
  </si>
  <si>
    <r>
      <rPr>
        <b/>
        <sz val="11"/>
        <color theme="1"/>
        <rFont val="Calibri"/>
        <family val="2"/>
        <scheme val="minor"/>
      </rPr>
      <t xml:space="preserve">Construction </t>
    </r>
    <r>
      <rPr>
        <b/>
        <sz val="11"/>
        <rFont val="Calibri"/>
        <family val="2"/>
        <scheme val="minor"/>
      </rPr>
      <t>of a new child care facility</t>
    </r>
    <r>
      <rPr>
        <b/>
        <sz val="11"/>
        <color theme="1"/>
        <rFont val="Calibri"/>
        <family val="2"/>
        <scheme val="minor"/>
      </rPr>
      <t xml:space="preserve">
</t>
    </r>
    <r>
      <rPr>
        <i/>
        <sz val="11"/>
        <color theme="1"/>
        <rFont val="Calibri"/>
        <family val="2"/>
        <scheme val="minor"/>
      </rPr>
      <t>- Project Wobrecken in Esch-sur-Alzette</t>
    </r>
  </si>
  <si>
    <r>
      <t xml:space="preserve">Youth
</t>
    </r>
    <r>
      <rPr>
        <sz val="11"/>
        <color theme="1"/>
        <rFont val="Calibri"/>
        <family val="2"/>
        <scheme val="minor"/>
      </rPr>
      <t>(from 0 - 12 years)</t>
    </r>
  </si>
  <si>
    <r>
      <t xml:space="preserve">Youth
</t>
    </r>
    <r>
      <rPr>
        <sz val="11"/>
        <color theme="1"/>
        <rFont val="Calibri"/>
        <family val="2"/>
        <scheme val="minor"/>
      </rPr>
      <t>(from 6 - 12 years)</t>
    </r>
  </si>
  <si>
    <r>
      <t xml:space="preserve">Youth
</t>
    </r>
    <r>
      <rPr>
        <sz val="11"/>
        <color theme="1"/>
        <rFont val="Calibri"/>
        <family val="2"/>
        <scheme val="minor"/>
      </rPr>
      <t>(from 3 - 12 years)</t>
    </r>
  </si>
  <si>
    <r>
      <rPr>
        <b/>
        <sz val="11"/>
        <color theme="1"/>
        <rFont val="Calibri"/>
        <family val="2"/>
        <scheme val="minor"/>
      </rPr>
      <t xml:space="preserve">Construction of a new high school 
</t>
    </r>
    <r>
      <rPr>
        <i/>
        <sz val="11"/>
        <color theme="1"/>
        <rFont val="Calibri"/>
        <family val="2"/>
        <scheme val="minor"/>
      </rPr>
      <t>- International School in Differdange (public)</t>
    </r>
  </si>
  <si>
    <r>
      <t xml:space="preserve">Youth
</t>
    </r>
    <r>
      <rPr>
        <sz val="11"/>
        <color theme="1"/>
        <rFont val="Calibri"/>
        <family val="2"/>
        <scheme val="minor"/>
      </rPr>
      <t>(from 12 years on - public)</t>
    </r>
  </si>
  <si>
    <r>
      <rPr>
        <b/>
        <sz val="11"/>
        <color theme="1"/>
        <rFont val="Calibri"/>
        <family val="2"/>
        <scheme val="minor"/>
      </rPr>
      <t>Renovation of a high school</t>
    </r>
    <r>
      <rPr>
        <sz val="11"/>
        <color theme="1"/>
        <rFont val="Calibri"/>
        <family val="2"/>
        <scheme val="minor"/>
      </rPr>
      <t xml:space="preserve">
</t>
    </r>
    <r>
      <rPr>
        <i/>
        <sz val="11"/>
        <color theme="1"/>
        <rFont val="Calibri"/>
        <family val="2"/>
        <scheme val="minor"/>
      </rPr>
      <t>- Lycée Michel Rodange</t>
    </r>
  </si>
  <si>
    <r>
      <rPr>
        <b/>
        <sz val="11"/>
        <color theme="1"/>
        <rFont val="Calibri"/>
        <family val="2"/>
        <scheme val="minor"/>
      </rPr>
      <t>Renovation of a high school</t>
    </r>
    <r>
      <rPr>
        <sz val="11"/>
        <color theme="1"/>
        <rFont val="Calibri"/>
        <family val="2"/>
        <scheme val="minor"/>
      </rPr>
      <t xml:space="preserve">
</t>
    </r>
    <r>
      <rPr>
        <i/>
        <sz val="11"/>
        <color theme="1"/>
        <rFont val="Calibri"/>
        <family val="2"/>
        <scheme val="minor"/>
      </rPr>
      <t>- Lycée Classique Diekirch, annexe Mersch</t>
    </r>
  </si>
  <si>
    <t>Primary SDG</t>
  </si>
  <si>
    <t>Allocation information</t>
  </si>
  <si>
    <t>Additional indicators</t>
  </si>
  <si>
    <t>Ind. 1
# of institutions benefiting from the investments</t>
  </si>
  <si>
    <t>Ind. 2
Initial # of bed capacity (before the investment)</t>
  </si>
  <si>
    <t>Ind. 3
Expected increase of bed capacity</t>
  </si>
  <si>
    <t>Ind. 4
Initial # of patient capacity (before the investment)</t>
  </si>
  <si>
    <t>Ind. 5
Expected increase of patient capacity</t>
  </si>
  <si>
    <t>Ind. 6
Initial # of maternity ward capacity (before the investment)</t>
  </si>
  <si>
    <t>Ind. 7
Expected increase of maternity ward capacity</t>
  </si>
  <si>
    <t>Lux. Ministry of Health</t>
  </si>
  <si>
    <r>
      <rPr>
        <b/>
        <sz val="11"/>
        <color theme="1"/>
        <rFont val="Calibri"/>
        <family val="2"/>
        <scheme val="minor"/>
      </rPr>
      <t>Obstetrics Maternity and Gynecology Center</t>
    </r>
    <r>
      <rPr>
        <sz val="11"/>
        <color theme="1"/>
        <rFont val="Calibri"/>
        <family val="2"/>
        <scheme val="minor"/>
      </rPr>
      <t xml:space="preserve">
- </t>
    </r>
    <r>
      <rPr>
        <i/>
        <sz val="11"/>
        <color theme="1"/>
        <rFont val="Calibri"/>
        <family val="2"/>
        <scheme val="minor"/>
      </rPr>
      <t>Centre Hospitalier de Luxembourg</t>
    </r>
    <r>
      <rPr>
        <sz val="11"/>
        <color theme="1"/>
        <rFont val="Calibri"/>
        <family val="2"/>
        <scheme val="minor"/>
      </rPr>
      <t xml:space="preserve"> </t>
    </r>
    <r>
      <rPr>
        <i/>
        <sz val="11"/>
        <color theme="1"/>
        <rFont val="Calibri"/>
        <family val="2"/>
        <scheme val="minor"/>
      </rPr>
      <t>(CHL)</t>
    </r>
  </si>
  <si>
    <t>Access to Essential Services – Healthcare</t>
  </si>
  <si>
    <t>Provide access to essential healthcare
infrastructure and services for all</t>
  </si>
  <si>
    <t>SDG 3</t>
  </si>
  <si>
    <t>Pregnant women and women needing gynecological care</t>
  </si>
  <si>
    <t>n/a</t>
  </si>
  <si>
    <r>
      <rPr>
        <b/>
        <sz val="11"/>
        <color theme="1"/>
        <rFont val="Calibri"/>
        <family val="2"/>
        <scheme val="minor"/>
      </rPr>
      <t>Construction of a modular building with specialized pediatric beds</t>
    </r>
    <r>
      <rPr>
        <sz val="11"/>
        <color theme="1"/>
        <rFont val="Calibri"/>
        <family val="2"/>
        <scheme val="minor"/>
      </rPr>
      <t xml:space="preserve">
- </t>
    </r>
    <r>
      <rPr>
        <i/>
        <sz val="11"/>
        <rFont val="Calibri"/>
        <family val="2"/>
        <scheme val="minor"/>
      </rPr>
      <t xml:space="preserve">Centre Hospitalier de Luxembourg </t>
    </r>
    <r>
      <rPr>
        <i/>
        <sz val="11"/>
        <color theme="1"/>
        <rFont val="Calibri"/>
        <family val="2"/>
        <scheme val="minor"/>
      </rPr>
      <t>(CHL)</t>
    </r>
  </si>
  <si>
    <t>Youth</t>
  </si>
  <si>
    <t>All Population</t>
  </si>
  <si>
    <r>
      <rPr>
        <b/>
        <sz val="11"/>
        <color theme="1"/>
        <rFont val="Calibri"/>
        <family val="2"/>
        <scheme val="minor"/>
      </rPr>
      <t xml:space="preserve">New construction for the CHL Hospital and the National Institute of Cardiac Surgery and Interventional Cardiology (INCCI)
</t>
    </r>
    <r>
      <rPr>
        <sz val="11"/>
        <color theme="1"/>
        <rFont val="Calibri"/>
        <family val="2"/>
        <scheme val="minor"/>
      </rPr>
      <t xml:space="preserve">- </t>
    </r>
    <r>
      <rPr>
        <i/>
        <sz val="11"/>
        <color theme="1"/>
        <rFont val="Calibri"/>
        <family val="2"/>
        <scheme val="minor"/>
      </rPr>
      <t>Centre Hospitalier de Luxembourg &amp; INCCI</t>
    </r>
  </si>
  <si>
    <r>
      <rPr>
        <b/>
        <sz val="11"/>
        <color theme="1"/>
        <rFont val="Calibri"/>
        <family val="2"/>
        <scheme val="minor"/>
      </rPr>
      <t>Construction of a floor tower for geriatric rehabilitation beds, an integrated dialysis center, the National Center for Specialized Ophthalmology and an elective orthopedic service</t>
    </r>
    <r>
      <rPr>
        <sz val="11"/>
        <color theme="1"/>
        <rFont val="Calibri"/>
        <family val="2"/>
        <scheme val="minor"/>
      </rPr>
      <t xml:space="preserve">
</t>
    </r>
    <r>
      <rPr>
        <i/>
        <sz val="11"/>
        <color theme="1"/>
        <rFont val="Calibri"/>
        <family val="2"/>
        <scheme val="minor"/>
      </rPr>
      <t>- Hôpitaux Robert Schuman - Kirchberg</t>
    </r>
  </si>
  <si>
    <t>Elderly -
Dialysis patients</t>
  </si>
  <si>
    <r>
      <rPr>
        <b/>
        <sz val="11"/>
        <color theme="1"/>
        <rFont val="Calibri"/>
        <family val="2"/>
        <scheme val="minor"/>
      </rPr>
      <t>Extension of the national service of juvenile psychiatry</t>
    </r>
    <r>
      <rPr>
        <sz val="11"/>
        <color theme="1"/>
        <rFont val="Calibri"/>
        <family val="2"/>
        <scheme val="minor"/>
      </rPr>
      <t xml:space="preserve">
</t>
    </r>
    <r>
      <rPr>
        <i/>
        <sz val="11"/>
        <color theme="1"/>
        <rFont val="Calibri"/>
        <family val="2"/>
        <scheme val="minor"/>
      </rPr>
      <t>- Hôpitaux Robert Schuman - Kirchberg</t>
    </r>
  </si>
  <si>
    <r>
      <rPr>
        <b/>
        <sz val="11"/>
        <color theme="1"/>
        <rFont val="Calibri"/>
        <family val="2"/>
        <scheme val="minor"/>
      </rPr>
      <t>Construction of a medical center with 10 single maternity rooms, 1 endoscopy room and 1 outpatient medical-technical unit</t>
    </r>
    <r>
      <rPr>
        <sz val="11"/>
        <color theme="1"/>
        <rFont val="Calibri"/>
        <family val="2"/>
        <scheme val="minor"/>
      </rPr>
      <t xml:space="preserve">
</t>
    </r>
    <r>
      <rPr>
        <i/>
        <sz val="11"/>
        <color theme="1"/>
        <rFont val="Calibri"/>
        <family val="2"/>
        <scheme val="minor"/>
      </rPr>
      <t>- Hôpitaux Robert Schuman - Kirchberg &amp; Clinique Bohler</t>
    </r>
  </si>
  <si>
    <r>
      <rPr>
        <b/>
        <sz val="11"/>
        <color theme="1"/>
        <rFont val="Calibri"/>
        <family val="2"/>
        <scheme val="minor"/>
      </rPr>
      <t>New construction with 4 care units, a day hospital and radiology</t>
    </r>
    <r>
      <rPr>
        <sz val="11"/>
        <color theme="1"/>
        <rFont val="Calibri"/>
        <family val="2"/>
        <scheme val="minor"/>
      </rPr>
      <t xml:space="preserve">
</t>
    </r>
    <r>
      <rPr>
        <i/>
        <sz val="11"/>
        <color theme="1"/>
        <rFont val="Calibri"/>
        <family val="2"/>
        <scheme val="minor"/>
      </rPr>
      <t>- Hôpitaux Robert Schuman - Zithaklinik</t>
    </r>
  </si>
  <si>
    <t>Construction of a therapeutic center for adolescents in Putscheid 
- Centre Hospitalier Neuro-Psychiatrique</t>
  </si>
  <si>
    <t>Elderly</t>
  </si>
  <si>
    <r>
      <rPr>
        <b/>
        <sz val="11"/>
        <color theme="1"/>
        <rFont val="Calibri"/>
        <family val="2"/>
        <scheme val="minor"/>
      </rPr>
      <t>Construction of the new hospital "Südspidol"</t>
    </r>
    <r>
      <rPr>
        <sz val="11"/>
        <color theme="1"/>
        <rFont val="Calibri"/>
        <family val="2"/>
        <scheme val="minor"/>
      </rPr>
      <t xml:space="preserve">
</t>
    </r>
    <r>
      <rPr>
        <i/>
        <sz val="11"/>
        <color theme="1"/>
        <rFont val="Calibri"/>
        <family val="2"/>
        <scheme val="minor"/>
      </rPr>
      <t xml:space="preserve">- Centre Hospitalier Emile Mayrisch (CHEM) - </t>
    </r>
    <r>
      <rPr>
        <i/>
        <sz val="11"/>
        <rFont val="Calibri"/>
        <family val="2"/>
        <scheme val="minor"/>
      </rPr>
      <t>Südspidol</t>
    </r>
  </si>
  <si>
    <r>
      <rPr>
        <b/>
        <sz val="11"/>
        <color theme="1"/>
        <rFont val="Calibri"/>
        <family val="2"/>
        <scheme val="minor"/>
      </rPr>
      <t>Architectural measures to accommodate &amp; install additional IRMs</t>
    </r>
    <r>
      <rPr>
        <sz val="11"/>
        <color theme="1"/>
        <rFont val="Calibri"/>
        <family val="2"/>
        <scheme val="minor"/>
      </rPr>
      <t xml:space="preserve">
</t>
    </r>
    <r>
      <rPr>
        <i/>
        <sz val="11"/>
        <color theme="1"/>
        <rFont val="Calibri"/>
        <family val="2"/>
        <scheme val="minor"/>
      </rPr>
      <t>- all 4 hospital centers of the country</t>
    </r>
  </si>
  <si>
    <r>
      <rPr>
        <b/>
        <sz val="11"/>
        <color theme="1"/>
        <rFont val="Calibri"/>
        <family val="2"/>
        <scheme val="minor"/>
      </rPr>
      <t>Increase in emergency rooms and daycare centers in the hospitals</t>
    </r>
    <r>
      <rPr>
        <sz val="11"/>
        <color theme="1"/>
        <rFont val="Calibri"/>
        <family val="2"/>
        <scheme val="minor"/>
      </rPr>
      <t xml:space="preserve">
</t>
    </r>
    <r>
      <rPr>
        <i/>
        <sz val="11"/>
        <color theme="1"/>
        <rFont val="Calibri"/>
        <family val="2"/>
        <scheme val="minor"/>
      </rPr>
      <t>- all 4 hospital centers of the country</t>
    </r>
  </si>
  <si>
    <t>SDG adressed</t>
  </si>
  <si>
    <t>Ind. 2
# of total initial capacity</t>
  </si>
  <si>
    <t>Ind. 3
Expected maximum capacity</t>
  </si>
  <si>
    <t>Ind. 4
# of people having applied for or benefiting from intl. protection benefiting from the investments
(# of hosted population at a given time)</t>
  </si>
  <si>
    <t>Ind. 5
# of women</t>
  </si>
  <si>
    <t>Ind. 6
# of men</t>
  </si>
  <si>
    <t>Ind. 7
# of children</t>
  </si>
  <si>
    <t>Ind. 8
# of elderly</t>
  </si>
  <si>
    <t>Ind. 9
# of single parents</t>
  </si>
  <si>
    <t>Ind. 10
# Age  (0-20)</t>
  </si>
  <si>
    <t>Ind. 11
# Age  (20-30)</t>
  </si>
  <si>
    <t>Ind. 12
# Age  (30-40)</t>
  </si>
  <si>
    <t>Ind. 13
# Age  (40-50)</t>
  </si>
  <si>
    <t>Ind. 14
# Age  (50-65)</t>
  </si>
  <si>
    <t>Ind. 15
# Age  (65-)</t>
  </si>
  <si>
    <t>Ind. 16
# of Luxembourgish nationality</t>
  </si>
  <si>
    <t>Ind. 17
# of other EU nationality</t>
  </si>
  <si>
    <t>Ind. 18
# of non-EU nationality</t>
  </si>
  <si>
    <t>Data sources
Information on monitoring</t>
  </si>
  <si>
    <t>Lux. Ministry of Foreign Affairs</t>
  </si>
  <si>
    <t>Social Inclusion</t>
  </si>
  <si>
    <r>
      <rPr>
        <b/>
        <sz val="11"/>
        <color theme="1"/>
        <rFont val="Calibri"/>
        <family val="2"/>
        <scheme val="minor"/>
      </rPr>
      <t>SDG 10:</t>
    </r>
    <r>
      <rPr>
        <sz val="11"/>
        <color theme="1"/>
        <rFont val="Calibri"/>
        <family val="2"/>
        <scheme val="minor"/>
      </rPr>
      <t xml:space="preserve"> 10.2, 10.3, 10.4</t>
    </r>
  </si>
  <si>
    <t>People having applied for or benefiting from intl. protection</t>
  </si>
  <si>
    <r>
      <rPr>
        <b/>
        <sz val="11"/>
        <color theme="5"/>
        <rFont val="Calibri"/>
        <family val="2"/>
        <scheme val="minor"/>
      </rPr>
      <t xml:space="preserve">Entries in orange: expected
</t>
    </r>
    <r>
      <rPr>
        <b/>
        <sz val="11"/>
        <color theme="1"/>
        <rFont val="Calibri"/>
        <family val="2"/>
        <scheme val="minor"/>
      </rPr>
      <t>E</t>
    </r>
    <r>
      <rPr>
        <b/>
        <sz val="11"/>
        <rFont val="Calibri"/>
        <family val="2"/>
        <scheme val="minor"/>
      </rPr>
      <t>ntries in black: realised</t>
    </r>
  </si>
  <si>
    <t>LBS allocated amount (EUR)</t>
  </si>
  <si>
    <t>Allocated amount (EUR)</t>
  </si>
  <si>
    <t>Ind. 4
# total amount of  people benefiting from the investments</t>
  </si>
  <si>
    <t>Ind. 5
# of nights spent at shelter</t>
  </si>
  <si>
    <t>Ind. 6
# of women</t>
  </si>
  <si>
    <t>Ind. 7
# of men</t>
  </si>
  <si>
    <t>Ind. 8 
most highly represented age group</t>
  </si>
  <si>
    <t>Ind. 9
most highly represented age group (% beneficiary)</t>
  </si>
  <si>
    <t>Ind. 10
Luxembourgish nationality</t>
  </si>
  <si>
    <t>Ind. 11
EU residents</t>
  </si>
  <si>
    <t>Ind. 12
Non-EU residents</t>
  </si>
  <si>
    <t>Lux. Ministry of Family</t>
  </si>
  <si>
    <r>
      <rPr>
        <b/>
        <sz val="11"/>
        <color theme="1"/>
        <rFont val="Calibri"/>
        <family val="2"/>
        <scheme val="minor"/>
      </rPr>
      <t>Reception center for homeless people and multifunctional emergency structure for people in need</t>
    </r>
    <r>
      <rPr>
        <sz val="11"/>
        <color theme="1"/>
        <rFont val="Calibri"/>
        <family val="2"/>
        <scheme val="minor"/>
      </rPr>
      <t xml:space="preserve">
</t>
    </r>
    <r>
      <rPr>
        <i/>
        <sz val="11"/>
        <color theme="1"/>
        <rFont val="Calibri"/>
        <family val="2"/>
        <scheme val="minor"/>
      </rPr>
      <t>- Sandweiler, Building A + B</t>
    </r>
  </si>
  <si>
    <t>Homeless &amp; people in need</t>
  </si>
  <si>
    <r>
      <rPr>
        <b/>
        <sz val="11"/>
        <color theme="5"/>
        <rFont val="Calibri"/>
        <family val="2"/>
        <scheme val="minor"/>
      </rPr>
      <t xml:space="preserve">Entries in orange: expected
</t>
    </r>
    <r>
      <rPr>
        <b/>
        <sz val="11"/>
        <color theme="9" tint="-0.249977111117893"/>
        <rFont val="Calibri"/>
        <family val="2"/>
        <scheme val="minor"/>
      </rPr>
      <t xml:space="preserve">
</t>
    </r>
    <r>
      <rPr>
        <b/>
        <sz val="11"/>
        <rFont val="Calibri"/>
        <family val="2"/>
        <scheme val="minor"/>
      </rPr>
      <t>Entries in black: realised</t>
    </r>
  </si>
  <si>
    <t>78 (645 nights)</t>
  </si>
  <si>
    <t>581 (8273 nights)</t>
  </si>
  <si>
    <t>40-49</t>
  </si>
  <si>
    <t>104 (1018 nights)</t>
  </si>
  <si>
    <t>311 (5474 nights)</t>
  </si>
  <si>
    <t>243 (3437 nights)</t>
  </si>
  <si>
    <t>244 (4843 nights)</t>
  </si>
  <si>
    <t>2134 (70883 nights)</t>
  </si>
  <si>
    <t>320 (7980 nights)</t>
  </si>
  <si>
    <t>1034 (40176 nights)</t>
  </si>
  <si>
    <t>966 (27359 nights)</t>
  </si>
  <si>
    <t>110 (2111 nights)</t>
  </si>
  <si>
    <t>1136 (29104 nights)</t>
  </si>
  <si>
    <t>26-45</t>
  </si>
  <si>
    <t>152 (3464 nights)</t>
  </si>
  <si>
    <t>596 (19059 nights)</t>
  </si>
  <si>
    <t>498 (8692 nights)</t>
  </si>
  <si>
    <t>190 (4355 nights)</t>
  </si>
  <si>
    <t>1669 (38846 nights)</t>
  </si>
  <si>
    <t>152 (1845 nights)</t>
  </si>
  <si>
    <t>650 (9921 nights)</t>
  </si>
  <si>
    <t>1057 (31435 nights)</t>
  </si>
  <si>
    <t>Ind. 4
Beneficiairies benefiting from this investment (annual occupancy rate (%))</t>
  </si>
  <si>
    <t>Ind. 7
# of children/young people (&lt;18)</t>
  </si>
  <si>
    <t>Ind. 9
# Age (0-19)</t>
  </si>
  <si>
    <t>Ind. 10
# Age (20-29)</t>
  </si>
  <si>
    <t>Ind. 11
# Age (30-39)</t>
  </si>
  <si>
    <t>Ind. 12
# Age (40-49)</t>
  </si>
  <si>
    <t>Ind. 13
# Age (50-65)</t>
  </si>
  <si>
    <t>Ind. 14
# Age (65+)</t>
  </si>
  <si>
    <r>
      <rPr>
        <b/>
        <sz val="10"/>
        <color theme="1"/>
        <rFont val="Calibri"/>
        <family val="2"/>
        <scheme val="minor"/>
      </rPr>
      <t>Construction, renovation and transformation of different properties to create a new residential home and day center for persons with disabilities</t>
    </r>
    <r>
      <rPr>
        <sz val="10"/>
        <color theme="1"/>
        <rFont val="Calibri"/>
        <family val="2"/>
        <scheme val="minor"/>
      </rPr>
      <t xml:space="preserve">
</t>
    </r>
    <r>
      <rPr>
        <i/>
        <sz val="10"/>
        <color theme="1"/>
        <rFont val="Calibri"/>
        <family val="2"/>
        <scheme val="minor"/>
      </rPr>
      <t xml:space="preserve">- in Ettelbrück </t>
    </r>
  </si>
  <si>
    <t>Persons with disabilities</t>
  </si>
  <si>
    <r>
      <rPr>
        <b/>
        <sz val="11"/>
        <color theme="5"/>
        <rFont val="Calibri"/>
        <family val="2"/>
        <scheme val="minor"/>
      </rPr>
      <t>Entries in orange: expected</t>
    </r>
    <r>
      <rPr>
        <b/>
        <sz val="11"/>
        <color theme="9" tint="-0.249977111117893"/>
        <rFont val="Calibri"/>
        <family val="2"/>
        <scheme val="minor"/>
      </rPr>
      <t xml:space="preserve">
</t>
    </r>
    <r>
      <rPr>
        <b/>
        <sz val="11"/>
        <rFont val="Calibri"/>
        <family val="2"/>
        <scheme val="minor"/>
      </rPr>
      <t>Entries in black: realised</t>
    </r>
  </si>
  <si>
    <t>84 (86,30 %)</t>
  </si>
  <si>
    <t>91 (85,49 %)</t>
  </si>
  <si>
    <t>89 (83,15 %)</t>
  </si>
  <si>
    <t>90 (89,43 %)</t>
  </si>
  <si>
    <t>97 (90,02 %)</t>
  </si>
  <si>
    <t>Social Inclusion / Access to healthcare</t>
  </si>
  <si>
    <r>
      <rPr>
        <b/>
        <sz val="11"/>
        <color theme="1"/>
        <rFont val="Calibri"/>
        <family val="2"/>
        <scheme val="minor"/>
      </rPr>
      <t>Construction of a reception center</t>
    </r>
    <r>
      <rPr>
        <sz val="11"/>
        <color theme="1"/>
        <rFont val="Calibri"/>
        <family val="2"/>
        <scheme val="minor"/>
      </rPr>
      <t xml:space="preserve">
</t>
    </r>
    <r>
      <rPr>
        <i/>
        <sz val="11"/>
        <color theme="1"/>
        <rFont val="Calibri"/>
        <family val="2"/>
        <scheme val="minor"/>
      </rPr>
      <t>- Project "Jongenheem" Maison Porte Ouverte</t>
    </r>
  </si>
  <si>
    <r>
      <rPr>
        <b/>
        <sz val="11"/>
        <color theme="1"/>
        <rFont val="Calibri"/>
        <family val="2"/>
        <scheme val="minor"/>
      </rPr>
      <t>Youth</t>
    </r>
    <r>
      <rPr>
        <sz val="11"/>
        <color theme="1"/>
        <rFont val="Calibri"/>
        <family val="2"/>
        <scheme val="minor"/>
      </rPr>
      <t xml:space="preserve">
Young men (10 - 18 years)</t>
    </r>
  </si>
  <si>
    <r>
      <rPr>
        <b/>
        <sz val="11"/>
        <color theme="1"/>
        <rFont val="Calibri"/>
        <family val="2"/>
        <scheme val="minor"/>
      </rPr>
      <t>Construction of a reception center</t>
    </r>
    <r>
      <rPr>
        <sz val="11"/>
        <color theme="1"/>
        <rFont val="Calibri"/>
        <family val="2"/>
        <scheme val="minor"/>
      </rPr>
      <t xml:space="preserve">
</t>
    </r>
    <r>
      <rPr>
        <i/>
        <sz val="11"/>
        <color theme="1"/>
        <rFont val="Calibri"/>
        <family val="2"/>
        <scheme val="minor"/>
      </rPr>
      <t>- Project "Tandel-Fouhren" (Municipality &amp; Arcus ASBL)</t>
    </r>
  </si>
  <si>
    <r>
      <rPr>
        <b/>
        <sz val="11"/>
        <color theme="1"/>
        <rFont val="Calibri"/>
        <family val="2"/>
        <scheme val="minor"/>
      </rPr>
      <t xml:space="preserve">Youth
</t>
    </r>
    <r>
      <rPr>
        <sz val="11"/>
        <color theme="1"/>
        <rFont val="Calibri"/>
        <family val="2"/>
        <scheme val="minor"/>
      </rPr>
      <t xml:space="preserve"> (12 - 27 years)</t>
    </r>
  </si>
  <si>
    <t>Ind. 1
Expected # of housing units</t>
  </si>
  <si>
    <t>Ind. 2
# of finished housing units</t>
  </si>
  <si>
    <t>Ind. 3
Expected # of beneficiairies</t>
  </si>
  <si>
    <r>
      <rPr>
        <b/>
        <sz val="12"/>
        <color theme="1"/>
        <rFont val="Calibri"/>
        <family val="2"/>
        <scheme val="minor"/>
      </rPr>
      <t xml:space="preserve">EE1: Floor space [m2]/ EPC AA-BB, NZEB standard
</t>
    </r>
    <r>
      <rPr>
        <b/>
        <i/>
        <sz val="12"/>
        <color theme="6" tint="-0.249977111117893"/>
        <rFont val="Calibri"/>
        <family val="2"/>
        <scheme val="minor"/>
      </rPr>
      <t>Multifamily houses, guidance:</t>
    </r>
    <r>
      <rPr>
        <b/>
        <sz val="11"/>
        <color theme="1"/>
        <rFont val="Calibri"/>
        <family val="2"/>
        <scheme val="minor"/>
      </rPr>
      <t xml:space="preserve">
</t>
    </r>
    <r>
      <rPr>
        <sz val="11"/>
        <color theme="6" tint="-0.499984740745262"/>
        <rFont val="Calibri"/>
        <family val="2"/>
        <scheme val="minor"/>
      </rPr>
      <t>A: Primary Energy Demand (PED), ca. &lt;= 45 kWh/(m2 yr)
B: Primary Energy Demand (PED), ca. &lt;= 75 kWh/(m2 yr)
A: Thermal Insulation (TI). Heating demand, ca. &lt;= 14 kWh/(m2 yr) 
B: Thermal Insulation (TI). Heating demand, ca. &lt;= 27 kWh/(m2 yr) 
A: CO2 Emissions, ca. &lt;= 10 kg CO2/(m2 yr)
B: CO2 Emissions, ca. &lt;= 17 kg CO2/(m2 yr)</t>
    </r>
  </si>
  <si>
    <r>
      <t>ECM1: CO</t>
    </r>
    <r>
      <rPr>
        <b/>
        <vertAlign val="subscript"/>
        <sz val="12"/>
        <color theme="1"/>
        <rFont val="Calibri"/>
        <family val="2"/>
        <scheme val="minor"/>
      </rPr>
      <t>2</t>
    </r>
    <r>
      <rPr>
        <b/>
        <sz val="12"/>
        <color theme="1"/>
        <rFont val="Calibri"/>
        <family val="2"/>
        <scheme val="minor"/>
      </rPr>
      <t>e emissions</t>
    </r>
  </si>
  <si>
    <r>
      <t xml:space="preserve">Energy performance certificate (EPC) classes
</t>
    </r>
    <r>
      <rPr>
        <sz val="11"/>
        <color theme="1"/>
        <rFont val="Calibri"/>
        <family val="2"/>
        <scheme val="minor"/>
      </rPr>
      <t>PED  TI  CO</t>
    </r>
    <r>
      <rPr>
        <vertAlign val="subscript"/>
        <sz val="11"/>
        <color theme="1"/>
        <rFont val="Calibri"/>
        <family val="2"/>
        <scheme val="minor"/>
      </rPr>
      <t>2</t>
    </r>
  </si>
  <si>
    <r>
      <t xml:space="preserve">Floor space 
</t>
    </r>
    <r>
      <rPr>
        <i/>
        <sz val="11"/>
        <color theme="1"/>
        <rFont val="Calibri"/>
        <family val="2"/>
        <scheme val="minor"/>
      </rPr>
      <t>used for energetic reference in EPC</t>
    </r>
    <r>
      <rPr>
        <b/>
        <sz val="11"/>
        <color theme="1"/>
        <rFont val="Calibri"/>
        <family val="2"/>
        <scheme val="minor"/>
      </rPr>
      <t xml:space="preserve">
[m2]</t>
    </r>
  </si>
  <si>
    <r>
      <t>tCO</t>
    </r>
    <r>
      <rPr>
        <b/>
        <vertAlign val="subscript"/>
        <sz val="12"/>
        <color theme="1"/>
        <rFont val="Calibri"/>
        <family val="2"/>
        <scheme val="minor"/>
      </rPr>
      <t>2</t>
    </r>
    <r>
      <rPr>
        <b/>
        <sz val="12"/>
        <color theme="1"/>
        <rFont val="Calibri"/>
        <family val="2"/>
        <scheme val="minor"/>
      </rPr>
      <t>e per year</t>
    </r>
  </si>
  <si>
    <t>Lux. Ministry of Housing</t>
  </si>
  <si>
    <t>Absolute (valid for 10 years)</t>
  </si>
  <si>
    <r>
      <rPr>
        <b/>
        <sz val="11"/>
        <color theme="1"/>
        <rFont val="Calibri"/>
        <family val="2"/>
        <scheme val="minor"/>
      </rPr>
      <t>Construction of an innovative and sustainable village "Elmen": 292 rental units and 96 properties in Kehlen/Olm</t>
    </r>
    <r>
      <rPr>
        <sz val="11"/>
        <color theme="1"/>
        <rFont val="Calibri"/>
        <family val="2"/>
        <scheme val="minor"/>
      </rPr>
      <t xml:space="preserve">
</t>
    </r>
    <r>
      <rPr>
        <i/>
        <sz val="11"/>
        <color theme="1"/>
        <rFont val="Calibri"/>
        <family val="2"/>
        <scheme val="minor"/>
      </rPr>
      <t>- Société Nationale des Habitations à Bon Marché - 030</t>
    </r>
  </si>
  <si>
    <t>Extending the social and affordable
housing supply</t>
  </si>
  <si>
    <r>
      <rPr>
        <b/>
        <sz val="11"/>
        <color theme="1"/>
        <rFont val="Calibri"/>
        <family val="2"/>
        <scheme val="minor"/>
      </rPr>
      <t xml:space="preserve">SDG 11: </t>
    </r>
    <r>
      <rPr>
        <sz val="11"/>
        <color theme="1"/>
        <rFont val="Calibri"/>
        <family val="2"/>
        <scheme val="minor"/>
      </rPr>
      <t>11.1, 11.3</t>
    </r>
  </si>
  <si>
    <t>Low income persons</t>
  </si>
  <si>
    <t>AAA</t>
  </si>
  <si>
    <t>BBB</t>
  </si>
  <si>
    <t>BBA</t>
  </si>
  <si>
    <r>
      <rPr>
        <b/>
        <sz val="11"/>
        <color theme="1"/>
        <rFont val="Calibri"/>
        <family val="2"/>
        <scheme val="minor"/>
      </rPr>
      <t>Construction of new properties with 117 rental units and 32 units dedicated for beneficiairies of individual housing allowances in Mamer</t>
    </r>
    <r>
      <rPr>
        <sz val="11"/>
        <color theme="1"/>
        <rFont val="Calibri"/>
        <family val="2"/>
        <scheme val="minor"/>
      </rPr>
      <t xml:space="preserve">
</t>
    </r>
    <r>
      <rPr>
        <i/>
        <sz val="11"/>
        <color theme="1"/>
        <rFont val="Calibri"/>
        <family val="2"/>
        <scheme val="minor"/>
      </rPr>
      <t>- Luxembourg Housing Fund - 067</t>
    </r>
  </si>
  <si>
    <t>ABA</t>
  </si>
  <si>
    <r>
      <rPr>
        <b/>
        <sz val="11"/>
        <color theme="1"/>
        <rFont val="Calibri"/>
        <family val="2"/>
        <scheme val="minor"/>
      </rPr>
      <t xml:space="preserve">Construction of 34 rental units in Luxembourg-City,  Réimerwee I
</t>
    </r>
    <r>
      <rPr>
        <sz val="11"/>
        <color theme="1"/>
        <rFont val="Calibri"/>
        <family val="2"/>
        <scheme val="minor"/>
      </rPr>
      <t>-</t>
    </r>
    <r>
      <rPr>
        <b/>
        <sz val="11"/>
        <color theme="1"/>
        <rFont val="Calibri"/>
        <family val="2"/>
        <scheme val="minor"/>
      </rPr>
      <t xml:space="preserve"> </t>
    </r>
    <r>
      <rPr>
        <i/>
        <sz val="11"/>
        <color theme="1"/>
        <rFont val="Calibri"/>
        <family val="2"/>
        <scheme val="minor"/>
      </rPr>
      <t>Société Nationale des Habitations à Bon Marché - 021</t>
    </r>
  </si>
  <si>
    <r>
      <rPr>
        <b/>
        <sz val="11"/>
        <color theme="1"/>
        <rFont val="Calibri"/>
        <family val="2"/>
        <scheme val="minor"/>
      </rPr>
      <t>Construction of 60 properties in Luxembourg-City, Réimerwee II</t>
    </r>
    <r>
      <rPr>
        <sz val="11"/>
        <color theme="1"/>
        <rFont val="Calibri"/>
        <family val="2"/>
        <scheme val="minor"/>
      </rPr>
      <t xml:space="preserve">
- </t>
    </r>
    <r>
      <rPr>
        <i/>
        <sz val="11"/>
        <color theme="1"/>
        <rFont val="Calibri"/>
        <family val="2"/>
        <scheme val="minor"/>
      </rPr>
      <t>Société Nationale des Habitations à Bon Marché - 021</t>
    </r>
  </si>
  <si>
    <r>
      <rPr>
        <b/>
        <sz val="11"/>
        <color theme="1"/>
        <rFont val="Calibri"/>
        <family val="2"/>
        <scheme val="minor"/>
      </rPr>
      <t>Construction of 52 rental units in Vianden</t>
    </r>
    <r>
      <rPr>
        <sz val="11"/>
        <color theme="1"/>
        <rFont val="Calibri"/>
        <family val="2"/>
        <scheme val="minor"/>
      </rPr>
      <t xml:space="preserve">
- </t>
    </r>
    <r>
      <rPr>
        <i/>
        <sz val="11"/>
        <color theme="1"/>
        <rFont val="Calibri"/>
        <family val="2"/>
        <scheme val="minor"/>
      </rPr>
      <t>Croix Rouge - 001</t>
    </r>
  </si>
  <si>
    <r>
      <rPr>
        <b/>
        <sz val="11"/>
        <color theme="1"/>
        <rFont val="Calibri"/>
        <family val="2"/>
        <scheme val="minor"/>
      </rPr>
      <t>Construction of 35 rental units in Luxembourg-City</t>
    </r>
    <r>
      <rPr>
        <sz val="11"/>
        <color theme="1"/>
        <rFont val="Calibri"/>
        <family val="2"/>
        <scheme val="minor"/>
      </rPr>
      <t xml:space="preserve">
</t>
    </r>
    <r>
      <rPr>
        <i/>
        <sz val="11"/>
        <color theme="1"/>
        <rFont val="Calibri"/>
        <family val="2"/>
        <scheme val="minor"/>
      </rPr>
      <t>- Ville de Luxembourg - 007</t>
    </r>
  </si>
  <si>
    <t>ACA</t>
  </si>
  <si>
    <r>
      <rPr>
        <b/>
        <sz val="11"/>
        <rFont val="Calibri"/>
        <family val="2"/>
        <scheme val="minor"/>
      </rPr>
      <t>Construction of a building with 32 rental units in Differdange</t>
    </r>
    <r>
      <rPr>
        <sz val="11"/>
        <rFont val="Calibri"/>
        <family val="2"/>
        <scheme val="minor"/>
      </rPr>
      <t xml:space="preserve">
</t>
    </r>
    <r>
      <rPr>
        <i/>
        <sz val="11"/>
        <rFont val="Calibri"/>
        <family val="2"/>
        <scheme val="minor"/>
      </rPr>
      <t>- Luxembourg Housing Fund - 133</t>
    </r>
  </si>
  <si>
    <r>
      <rPr>
        <b/>
        <sz val="11"/>
        <rFont val="Calibri"/>
        <family val="2"/>
        <scheme val="minor"/>
      </rPr>
      <t>Construction of a building with 48 rental units in Differdange</t>
    </r>
    <r>
      <rPr>
        <sz val="11"/>
        <rFont val="Calibri"/>
        <family val="2"/>
        <scheme val="minor"/>
      </rPr>
      <t xml:space="preserve">
</t>
    </r>
    <r>
      <rPr>
        <i/>
        <sz val="11"/>
        <rFont val="Calibri"/>
        <family val="2"/>
        <scheme val="minor"/>
      </rPr>
      <t>- Differdange City - 002</t>
    </r>
  </si>
  <si>
    <r>
      <rPr>
        <b/>
        <sz val="11"/>
        <rFont val="Calibri"/>
        <family val="2"/>
        <scheme val="minor"/>
      </rPr>
      <t>Construction of a building with 4 rental units in Niederkorn</t>
    </r>
    <r>
      <rPr>
        <sz val="11"/>
        <rFont val="Calibri"/>
        <family val="2"/>
        <scheme val="minor"/>
      </rPr>
      <t xml:space="preserve">
</t>
    </r>
    <r>
      <rPr>
        <i/>
        <sz val="11"/>
        <rFont val="Calibri"/>
        <family val="2"/>
        <scheme val="minor"/>
      </rPr>
      <t>- Luxembourg Housing Fund - 015</t>
    </r>
  </si>
  <si>
    <r>
      <rPr>
        <b/>
        <sz val="11"/>
        <rFont val="Calibri"/>
        <family val="2"/>
        <scheme val="minor"/>
      </rPr>
      <t>Construction of new properties with 162 units in Wecker</t>
    </r>
    <r>
      <rPr>
        <sz val="11"/>
        <rFont val="Calibri"/>
        <family val="2"/>
        <scheme val="minor"/>
      </rPr>
      <t xml:space="preserve">
</t>
    </r>
    <r>
      <rPr>
        <i/>
        <sz val="11"/>
        <rFont val="Calibri"/>
        <family val="2"/>
        <scheme val="minor"/>
      </rPr>
      <t>- Luxembourg Housing Fund - 001</t>
    </r>
  </si>
  <si>
    <r>
      <rPr>
        <b/>
        <sz val="11"/>
        <rFont val="Calibri"/>
        <family val="2"/>
        <scheme val="minor"/>
      </rPr>
      <t>Construction of a building with 16 rental units in Vianden</t>
    </r>
    <r>
      <rPr>
        <sz val="11"/>
        <rFont val="Calibri"/>
        <family val="2"/>
        <scheme val="minor"/>
      </rPr>
      <t xml:space="preserve">
</t>
    </r>
    <r>
      <rPr>
        <i/>
        <sz val="11"/>
        <rFont val="Calibri"/>
        <family val="2"/>
        <scheme val="minor"/>
      </rPr>
      <t>- Association of Parents of Mentally Handicapped Children</t>
    </r>
  </si>
  <si>
    <r>
      <rPr>
        <b/>
        <sz val="11"/>
        <color theme="1"/>
        <rFont val="Calibri"/>
        <family val="2"/>
        <scheme val="minor"/>
      </rPr>
      <t>Governmental acquisition of land for the construction of sustainable housing targeting low income persons</t>
    </r>
    <r>
      <rPr>
        <sz val="11"/>
        <color theme="1"/>
        <rFont val="Calibri"/>
        <family val="2"/>
        <scheme val="minor"/>
      </rPr>
      <t xml:space="preserve">
</t>
    </r>
    <r>
      <rPr>
        <i/>
        <sz val="11"/>
        <color theme="1"/>
        <rFont val="Calibri"/>
        <family val="2"/>
        <scheme val="minor"/>
      </rPr>
      <t>- Luxembourg Housing Fund &amp; Société Nationale des Habitations à Bon Marché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</si>
</sst>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quot;€&quot;;[Red]\-#,##0&quot;€&quot;"/>
    <numFmt numFmtId="165" formatCode="_-* #,##0.00&quot;€&quot;_-;\-* #,##0.00&quot;€&quot;_-;_-* &quot;-&quot;??&quot;€&quot;_-;_-@_-"/>
    <numFmt numFmtId="166" formatCode="_-* #,##0.00_€_-;\-* #,##0.00_€_-;_-* &quot;-&quot;??_€_-;_-@_-"/>
    <numFmt numFmtId="167" formatCode="_-* #,##0&quot;€&quot;_-;\-* #,##0&quot;€&quot;_-;_-* &quot;-&quot;??&quot;€&quot;_-;_-@_-"/>
    <numFmt numFmtId="168" formatCode="_-* #,##0_-;\-* #,##0_-;_-* &quot;-&quot;??_-;_-@_-"/>
    <numFmt numFmtId="169" formatCode="_-* #,##0.000_€_-;\-* #,##0.000_€_-;_-* &quot;-&quot;??_€_-;_-@_-"/>
    <numFmt numFmtId="170" formatCode="0.0%"/>
    <numFmt numFmtId="171" formatCode="_ * #,##0.00_ ;_ * \-#,##0.00_ ;_ * &quot;-&quot;??_ ;_ @_ "/>
    <numFmt numFmtId="172" formatCode="#,##0&quot;€&quot;"/>
    <numFmt numFmtId="173" formatCode="#,##0.0"/>
    <numFmt numFmtId="174" formatCode="0.0"/>
  </numFmts>
  <fonts count="77"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26"/>
      <color theme="5" tint="-0.249977111117893"/>
      <name val="Calibri"/>
      <family val="2"/>
      <scheme val="minor"/>
    </font>
    <font>
      <b/>
      <sz val="26"/>
      <color theme="9" tint="-0.499984740745262"/>
      <name val="Calibri"/>
      <family val="2"/>
      <scheme val="minor"/>
    </font>
    <font>
      <sz val="16"/>
      <color theme="9" tint="-0.499984740745262"/>
      <name val="Calibri"/>
      <family val="2"/>
      <scheme val="minor"/>
    </font>
    <font>
      <b/>
      <sz val="10"/>
      <color theme="9" tint="-0.499984740745262"/>
      <name val="Arial"/>
      <family val="2"/>
    </font>
    <font>
      <sz val="11"/>
      <color rgb="FFFF0000"/>
      <name val="Calibri"/>
      <family val="2"/>
      <scheme val="minor"/>
    </font>
    <font>
      <b/>
      <sz val="11"/>
      <color theme="1"/>
      <name val="Calibri"/>
      <family val="2"/>
      <scheme val="minor"/>
    </font>
    <font>
      <b/>
      <sz val="11"/>
      <name val="Calibri"/>
      <family val="2"/>
      <scheme val="minor"/>
    </font>
    <font>
      <i/>
      <sz val="11"/>
      <color theme="1"/>
      <name val="Calibri"/>
      <family val="2"/>
      <scheme val="minor"/>
    </font>
    <font>
      <i/>
      <sz val="11"/>
      <name val="Calibri"/>
      <family val="2"/>
      <scheme val="minor"/>
    </font>
    <font>
      <sz val="12"/>
      <color rgb="FF2962FF"/>
      <name val="Arial"/>
      <family val="2"/>
    </font>
    <font>
      <b/>
      <sz val="12"/>
      <color theme="8" tint="-0.249977111117893"/>
      <name val="Calibri"/>
      <family val="2"/>
      <scheme val="minor"/>
    </font>
    <font>
      <b/>
      <sz val="11"/>
      <color theme="9" tint="-0.249977111117893"/>
      <name val="Calibri"/>
      <family val="2"/>
      <scheme val="minor"/>
    </font>
    <font>
      <b/>
      <sz val="11"/>
      <color theme="9" tint="-0.499984740745262"/>
      <name val="Calibri"/>
      <family val="2"/>
      <scheme val="minor"/>
    </font>
    <font>
      <b/>
      <sz val="11"/>
      <name val="Calibri"/>
      <family val="2"/>
    </font>
    <font>
      <sz val="11"/>
      <color theme="2" tint="-0.499984740745262"/>
      <name val="Calibri"/>
      <family val="2"/>
      <scheme val="minor"/>
    </font>
    <font>
      <sz val="11"/>
      <name val="Calibri"/>
      <family val="2"/>
    </font>
    <font>
      <b/>
      <sz val="12"/>
      <name val="Calibri"/>
      <family val="2"/>
      <scheme val="minor"/>
    </font>
    <font>
      <sz val="11"/>
      <color theme="9" tint="-0.249977111117893"/>
      <name val="Calibri"/>
      <family val="2"/>
      <scheme val="minor"/>
    </font>
    <font>
      <sz val="11"/>
      <color theme="5" tint="-0.249977111117893"/>
      <name val="Calibri"/>
      <family val="2"/>
      <scheme val="minor"/>
    </font>
    <font>
      <u/>
      <sz val="11"/>
      <color theme="10"/>
      <name val="Calibri"/>
      <family val="2"/>
      <scheme val="minor"/>
    </font>
    <font>
      <sz val="11"/>
      <color theme="6" tint="-0.249977111117893"/>
      <name val="Calibri"/>
      <family val="2"/>
      <scheme val="minor"/>
    </font>
    <font>
      <b/>
      <sz val="14"/>
      <color theme="1"/>
      <name val="Calibri"/>
      <family val="2"/>
      <scheme val="minor"/>
    </font>
    <font>
      <sz val="11"/>
      <color theme="9" tint="-0.499984740745262"/>
      <name val="Calibri"/>
      <family val="2"/>
      <scheme val="minor"/>
    </font>
    <font>
      <b/>
      <sz val="9"/>
      <color indexed="81"/>
      <name val="Tahoma"/>
      <family val="2"/>
    </font>
    <font>
      <i/>
      <sz val="11"/>
      <name val="Calibri"/>
      <family val="2"/>
    </font>
    <font>
      <b/>
      <sz val="12"/>
      <color theme="1"/>
      <name val="Calibri"/>
      <family val="2"/>
      <scheme val="minor"/>
    </font>
    <font>
      <sz val="10"/>
      <name val="Calibri"/>
      <family val="2"/>
      <scheme val="minor"/>
    </font>
    <font>
      <sz val="9"/>
      <name val="Calibri"/>
      <family val="2"/>
      <scheme val="minor"/>
    </font>
    <font>
      <sz val="12"/>
      <color theme="9" tint="-0.499984740745262"/>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b/>
      <sz val="12"/>
      <color theme="0" tint="-4.9989318521683403E-2"/>
      <name val="Calibri"/>
      <family val="2"/>
      <scheme val="minor"/>
    </font>
    <font>
      <b/>
      <sz val="12"/>
      <color theme="9" tint="-0.499984740745262"/>
      <name val="Calibri"/>
      <family val="2"/>
      <scheme val="minor"/>
    </font>
    <font>
      <sz val="16"/>
      <color rgb="FFFF0000"/>
      <name val="Calibri"/>
      <family val="2"/>
      <scheme val="minor"/>
    </font>
    <font>
      <b/>
      <sz val="11"/>
      <color theme="5" tint="-0.249977111117893"/>
      <name val="Calibri"/>
      <family val="2"/>
      <scheme val="minor"/>
    </font>
    <font>
      <sz val="11"/>
      <color theme="6" tint="-0.499984740745262"/>
      <name val="Calibri"/>
      <family val="2"/>
      <scheme val="minor"/>
    </font>
    <font>
      <b/>
      <sz val="11"/>
      <color theme="5"/>
      <name val="Calibri"/>
      <family val="2"/>
      <scheme val="minor"/>
    </font>
    <font>
      <sz val="11"/>
      <color theme="5"/>
      <name val="Calibri"/>
      <family val="2"/>
      <scheme val="minor"/>
    </font>
    <font>
      <sz val="10"/>
      <color theme="1"/>
      <name val="Calibri"/>
      <family val="2"/>
      <scheme val="minor"/>
    </font>
    <font>
      <b/>
      <sz val="10"/>
      <color theme="1"/>
      <name val="Calibri"/>
      <family val="2"/>
      <scheme val="minor"/>
    </font>
    <font>
      <b/>
      <sz val="36"/>
      <color theme="9" tint="-0.499984740745262"/>
      <name val="Calibri"/>
      <family val="2"/>
      <scheme val="minor"/>
    </font>
    <font>
      <b/>
      <sz val="36"/>
      <color theme="5" tint="-0.249977111117893"/>
      <name val="Calibri"/>
      <family val="2"/>
      <scheme val="minor"/>
    </font>
    <font>
      <sz val="36"/>
      <color theme="1"/>
      <name val="Calibri"/>
      <family val="2"/>
      <scheme val="minor"/>
    </font>
    <font>
      <b/>
      <sz val="20"/>
      <color theme="9" tint="-0.499984740745262"/>
      <name val="Arial"/>
      <family val="2"/>
    </font>
    <font>
      <b/>
      <sz val="12"/>
      <color theme="9" tint="-0.499984740745262"/>
      <name val="Arial"/>
      <family val="2"/>
    </font>
    <font>
      <vertAlign val="subscript"/>
      <sz val="11"/>
      <color theme="1"/>
      <name val="Calibri"/>
      <family val="2"/>
      <scheme val="minor"/>
    </font>
    <font>
      <sz val="11"/>
      <color rgb="FF00B050"/>
      <name val="Calibri"/>
      <family val="2"/>
      <scheme val="minor"/>
    </font>
    <font>
      <b/>
      <i/>
      <sz val="12"/>
      <color theme="6" tint="-0.249977111117893"/>
      <name val="Calibri"/>
      <family val="2"/>
      <scheme val="minor"/>
    </font>
    <font>
      <b/>
      <vertAlign val="subscript"/>
      <sz val="12"/>
      <color theme="1"/>
      <name val="Calibri"/>
      <family val="2"/>
      <scheme val="minor"/>
    </font>
    <font>
      <sz val="11"/>
      <name val="Calibri Light"/>
      <family val="2"/>
    </font>
    <font>
      <b/>
      <vertAlign val="superscript"/>
      <sz val="11"/>
      <name val="Calibri"/>
      <family val="2"/>
      <scheme val="minor"/>
    </font>
    <font>
      <vertAlign val="superscript"/>
      <sz val="9"/>
      <name val="Calibri"/>
      <family val="2"/>
      <scheme val="minor"/>
    </font>
    <font>
      <b/>
      <sz val="9"/>
      <name val="Calibri"/>
      <family val="2"/>
      <scheme val="minor"/>
    </font>
    <font>
      <i/>
      <sz val="11"/>
      <color theme="9" tint="-0.249977111117893"/>
      <name val="Calibri"/>
      <family val="2"/>
      <scheme val="minor"/>
    </font>
    <font>
      <b/>
      <sz val="16"/>
      <color theme="9" tint="-0.499984740745262"/>
      <name val="Calibri"/>
      <family val="2"/>
      <scheme val="minor"/>
    </font>
    <font>
      <b/>
      <sz val="10"/>
      <color indexed="81"/>
      <name val="Tahoma"/>
      <family val="2"/>
    </font>
    <font>
      <vertAlign val="subscript"/>
      <sz val="11"/>
      <name val="Calibri"/>
      <family val="2"/>
      <scheme val="minor"/>
    </font>
    <font>
      <b/>
      <sz val="11"/>
      <color theme="9" tint="-0.499984740745262"/>
      <name val="Arial"/>
      <family val="2"/>
    </font>
    <font>
      <sz val="11"/>
      <color rgb="FFC6591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u/>
      <sz val="16"/>
      <color theme="10"/>
      <name val="Calibri"/>
      <family val="2"/>
      <scheme val="minor"/>
    </font>
    <font>
      <b/>
      <u/>
      <sz val="18"/>
      <color theme="10"/>
      <name val="Calibri"/>
      <family val="2"/>
      <scheme val="minor"/>
    </font>
    <font>
      <sz val="9"/>
      <color indexed="81"/>
      <name val="Tahoma"/>
      <family val="2"/>
    </font>
    <font>
      <b/>
      <vertAlign val="superscript"/>
      <sz val="11"/>
      <name val="Calibri"/>
      <family val="2"/>
    </font>
    <font>
      <b/>
      <i/>
      <sz val="11"/>
      <name val="Calibri"/>
      <family val="2"/>
      <scheme val="minor"/>
    </font>
    <font>
      <b/>
      <vertAlign val="subscript"/>
      <sz val="1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i/>
      <sz val="11"/>
      <color rgb="FF000000"/>
      <name val="Calibri"/>
      <family val="2"/>
      <scheme val="minor"/>
    </font>
  </fonts>
  <fills count="18">
    <fill>
      <patternFill patternType="none"/>
    </fill>
    <fill>
      <patternFill patternType="gray125"/>
    </fill>
    <fill>
      <patternFill patternType="solid">
        <fgColor theme="8" tint="0.59999389629810485"/>
        <bgColor indexed="65"/>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FF"/>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top/>
      <bottom/>
      <diagonal/>
    </border>
    <border>
      <left style="medium">
        <color theme="0"/>
      </left>
      <right/>
      <top/>
      <bottom/>
      <diagonal/>
    </border>
    <border>
      <left style="thin">
        <color theme="0"/>
      </left>
      <right style="thin">
        <color theme="0"/>
      </right>
      <top style="thin">
        <color theme="0"/>
      </top>
      <bottom style="medium">
        <color theme="0"/>
      </bottom>
      <diagonal/>
    </border>
    <border>
      <left style="thin">
        <color theme="0"/>
      </left>
      <right style="medium">
        <color theme="0"/>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65">
    <xf numFmtId="0" fontId="0" fillId="0" borderId="0"/>
    <xf numFmtId="0" fontId="1" fillId="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1401">
    <xf numFmtId="0" fontId="0" fillId="0" borderId="0" xfId="0"/>
    <xf numFmtId="0" fontId="0" fillId="4" borderId="0" xfId="0" applyFill="1"/>
    <xf numFmtId="0" fontId="0" fillId="4" borderId="0" xfId="0" applyFill="1" applyAlignment="1">
      <alignment horizontal="center"/>
    </xf>
    <xf numFmtId="0" fontId="0" fillId="4" borderId="5" xfId="0" applyFill="1" applyBorder="1"/>
    <xf numFmtId="0" fontId="0" fillId="4" borderId="7" xfId="0"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wrapText="1"/>
    </xf>
    <xf numFmtId="0" fontId="0" fillId="4" borderId="0" xfId="0" applyFill="1" applyAlignment="1">
      <alignment horizontal="left" vertical="center" wrapText="1"/>
    </xf>
    <xf numFmtId="0" fontId="7" fillId="4" borderId="0" xfId="0" applyFont="1" applyFill="1" applyAlignment="1">
      <alignment horizontal="left" vertical="top"/>
    </xf>
    <xf numFmtId="0" fontId="5" fillId="4" borderId="0" xfId="0" applyFont="1" applyFill="1" applyAlignment="1">
      <alignment vertical="center"/>
    </xf>
    <xf numFmtId="0" fontId="6" fillId="4" borderId="0" xfId="0" applyFont="1" applyFill="1" applyAlignment="1">
      <alignment vertical="center"/>
    </xf>
    <xf numFmtId="0" fontId="0" fillId="4" borderId="15" xfId="0" applyFill="1" applyBorder="1" applyAlignment="1">
      <alignment horizontal="center" vertical="center"/>
    </xf>
    <xf numFmtId="0" fontId="0" fillId="4" borderId="17" xfId="0" applyFill="1" applyBorder="1"/>
    <xf numFmtId="0" fontId="8" fillId="4" borderId="0" xfId="0" applyFont="1" applyFill="1"/>
    <xf numFmtId="0" fontId="9" fillId="4" borderId="0" xfId="0" applyFont="1" applyFill="1" applyAlignment="1">
      <alignment horizontal="center" vertical="center" wrapText="1"/>
    </xf>
    <xf numFmtId="0" fontId="4" fillId="4" borderId="0" xfId="0" applyFont="1" applyFill="1" applyAlignment="1">
      <alignment vertical="center"/>
    </xf>
    <xf numFmtId="0" fontId="4" fillId="4" borderId="0" xfId="0" applyFont="1" applyFill="1" applyAlignment="1">
      <alignment horizontal="center" vertical="center"/>
    </xf>
    <xf numFmtId="0" fontId="6" fillId="4" borderId="0" xfId="0" applyFont="1" applyFill="1" applyAlignment="1">
      <alignment horizontal="center" vertical="center"/>
    </xf>
    <xf numFmtId="0" fontId="0" fillId="0" borderId="23" xfId="2" applyNumberFormat="1" applyFont="1" applyBorder="1" applyAlignment="1">
      <alignment horizontal="center" vertical="center"/>
    </xf>
    <xf numFmtId="0" fontId="0" fillId="0" borderId="15" xfId="2" applyNumberFormat="1" applyFont="1" applyBorder="1" applyAlignment="1">
      <alignment horizontal="center" vertical="center"/>
    </xf>
    <xf numFmtId="0" fontId="0" fillId="0" borderId="24" xfId="2" applyNumberFormat="1" applyFont="1" applyBorder="1" applyAlignment="1">
      <alignment horizontal="center" vertical="center"/>
    </xf>
    <xf numFmtId="0" fontId="4" fillId="4" borderId="0" xfId="0" applyFont="1" applyFill="1" applyAlignment="1">
      <alignment horizontal="center"/>
    </xf>
    <xf numFmtId="0" fontId="6" fillId="4" borderId="0" xfId="0" applyFont="1" applyFill="1" applyAlignment="1">
      <alignment horizontal="center"/>
    </xf>
    <xf numFmtId="0" fontId="0" fillId="0" borderId="26" xfId="2" applyNumberFormat="1" applyFont="1" applyBorder="1" applyAlignment="1">
      <alignment horizontal="center" vertical="center"/>
    </xf>
    <xf numFmtId="2" fontId="0" fillId="4" borderId="0" xfId="0" applyNumberFormat="1" applyFill="1" applyAlignment="1">
      <alignment horizontal="center" vertical="center"/>
    </xf>
    <xf numFmtId="2" fontId="0" fillId="4" borderId="0" xfId="0" applyNumberFormat="1" applyFill="1" applyAlignment="1">
      <alignment horizontal="center"/>
    </xf>
    <xf numFmtId="2" fontId="4" fillId="4" borderId="0" xfId="0" applyNumberFormat="1" applyFont="1" applyFill="1" applyAlignment="1">
      <alignment horizontal="center" vertical="center"/>
    </xf>
    <xf numFmtId="2" fontId="6" fillId="4" borderId="0" xfId="0" applyNumberFormat="1" applyFont="1" applyFill="1" applyAlignment="1">
      <alignment horizontal="center" vertical="center"/>
    </xf>
    <xf numFmtId="9" fontId="0" fillId="4" borderId="0" xfId="3" applyFont="1" applyFill="1" applyAlignment="1">
      <alignment horizontal="center" vertical="center"/>
    </xf>
    <xf numFmtId="9" fontId="0" fillId="4" borderId="0" xfId="3" applyFont="1" applyFill="1" applyAlignment="1">
      <alignment horizontal="center"/>
    </xf>
    <xf numFmtId="9" fontId="4" fillId="4" borderId="0" xfId="3" applyFont="1" applyFill="1" applyAlignment="1">
      <alignment horizontal="center" vertical="center"/>
    </xf>
    <xf numFmtId="9" fontId="6" fillId="4" borderId="0" xfId="3" applyFont="1" applyFill="1" applyAlignment="1">
      <alignment horizontal="center" vertical="center"/>
    </xf>
    <xf numFmtId="0" fontId="0" fillId="4" borderId="24" xfId="0" applyFill="1" applyBorder="1" applyAlignment="1">
      <alignment horizontal="center" vertical="center"/>
    </xf>
    <xf numFmtId="0" fontId="0" fillId="4" borderId="5" xfId="0" applyFill="1" applyBorder="1" applyAlignment="1">
      <alignment horizontal="center" vertical="center"/>
    </xf>
    <xf numFmtId="0" fontId="0" fillId="4" borderId="17" xfId="0" applyFill="1" applyBorder="1" applyAlignment="1">
      <alignment horizontal="center" vertical="center"/>
    </xf>
    <xf numFmtId="0" fontId="0" fillId="4" borderId="0" xfId="0" applyFill="1" applyAlignment="1">
      <alignment horizontal="center" vertical="center" wrapText="1"/>
    </xf>
    <xf numFmtId="0" fontId="0" fillId="4" borderId="0" xfId="0" applyFill="1" applyAlignment="1">
      <alignment horizontal="left"/>
    </xf>
    <xf numFmtId="0" fontId="6" fillId="4" borderId="0" xfId="0" applyFont="1" applyFill="1" applyAlignment="1">
      <alignment horizontal="left" vertical="center"/>
    </xf>
    <xf numFmtId="0" fontId="0" fillId="4" borderId="0" xfId="0" applyFill="1" applyAlignment="1">
      <alignment wrapText="1"/>
    </xf>
    <xf numFmtId="166" fontId="0" fillId="4" borderId="0" xfId="2" applyNumberFormat="1" applyFont="1" applyFill="1" applyAlignment="1">
      <alignment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0" borderId="0" xfId="0" applyAlignment="1">
      <alignment horizontal="left"/>
    </xf>
    <xf numFmtId="0" fontId="0" fillId="0" borderId="0" xfId="0" applyAlignment="1">
      <alignment vertical="top" wrapText="1"/>
    </xf>
    <xf numFmtId="0" fontId="0" fillId="0" borderId="0" xfId="0" applyAlignment="1">
      <alignment horizontal="center" vertical="center"/>
    </xf>
    <xf numFmtId="0" fontId="6" fillId="4" borderId="0" xfId="0" applyFont="1" applyFill="1"/>
    <xf numFmtId="0" fontId="2" fillId="4" borderId="0" xfId="0" applyFont="1" applyFill="1" applyAlignment="1">
      <alignment horizontal="center" vertical="center" wrapText="1"/>
    </xf>
    <xf numFmtId="3" fontId="0" fillId="4" borderId="0" xfId="0" applyNumberFormat="1" applyFill="1" applyAlignment="1">
      <alignment horizontal="center" vertical="center"/>
    </xf>
    <xf numFmtId="3" fontId="0" fillId="4" borderId="0" xfId="0" applyNumberFormat="1" applyFill="1" applyAlignment="1">
      <alignment vertical="center"/>
    </xf>
    <xf numFmtId="0" fontId="2" fillId="4" borderId="0" xfId="0" applyFont="1" applyFill="1" applyAlignment="1">
      <alignment horizontal="center" vertical="center"/>
    </xf>
    <xf numFmtId="169" fontId="0" fillId="4" borderId="0" xfId="0" applyNumberFormat="1" applyFill="1"/>
    <xf numFmtId="0" fontId="10" fillId="4" borderId="0" xfId="0" applyFont="1" applyFill="1" applyAlignment="1">
      <alignment horizontal="center" vertical="center" wrapText="1"/>
    </xf>
    <xf numFmtId="0" fontId="3" fillId="4" borderId="0" xfId="0" applyFont="1" applyFill="1" applyAlignment="1">
      <alignment vertical="center"/>
    </xf>
    <xf numFmtId="0" fontId="0" fillId="4" borderId="0" xfId="0" applyFill="1" applyAlignment="1">
      <alignment vertical="center"/>
    </xf>
    <xf numFmtId="0" fontId="9"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9" fillId="0" borderId="0" xfId="0" applyFont="1"/>
    <xf numFmtId="0" fontId="3" fillId="0" borderId="0" xfId="0" applyFont="1"/>
    <xf numFmtId="0" fontId="9" fillId="4" borderId="0" xfId="0" applyFont="1" applyFill="1"/>
    <xf numFmtId="0" fontId="32" fillId="4" borderId="0" xfId="0" applyFont="1" applyFill="1" applyAlignment="1">
      <alignment vertical="center"/>
    </xf>
    <xf numFmtId="0" fontId="2" fillId="4" borderId="0" xfId="0" applyFont="1" applyFill="1" applyAlignment="1">
      <alignment vertical="center" wrapText="1"/>
    </xf>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34" fillId="4" borderId="0" xfId="0" applyFont="1" applyFill="1"/>
    <xf numFmtId="0" fontId="34" fillId="4" borderId="0" xfId="0" applyFont="1" applyFill="1" applyAlignment="1">
      <alignment horizontal="left"/>
    </xf>
    <xf numFmtId="0" fontId="34" fillId="4" borderId="0" xfId="0" applyFont="1" applyFill="1" applyAlignment="1">
      <alignment vertical="center"/>
    </xf>
    <xf numFmtId="0" fontId="34" fillId="4" borderId="0" xfId="0" applyFont="1" applyFill="1" applyAlignment="1">
      <alignment horizontal="left" vertical="center"/>
    </xf>
    <xf numFmtId="0" fontId="29" fillId="4" borderId="0" xfId="0" applyFont="1" applyFill="1" applyAlignment="1">
      <alignment vertical="center"/>
    </xf>
    <xf numFmtId="0" fontId="35" fillId="4" borderId="0" xfId="0" applyFont="1" applyFill="1" applyAlignment="1">
      <alignment horizontal="center" vertical="center" wrapText="1"/>
    </xf>
    <xf numFmtId="0" fontId="29" fillId="4" borderId="0" xfId="0" applyFont="1" applyFill="1" applyAlignment="1">
      <alignment horizontal="center" vertical="center"/>
    </xf>
    <xf numFmtId="0" fontId="36" fillId="13" borderId="23" xfId="0" applyFont="1" applyFill="1" applyBorder="1" applyAlignment="1">
      <alignment horizontal="center" vertical="center"/>
    </xf>
    <xf numFmtId="0" fontId="29" fillId="0" borderId="0" xfId="0" applyFont="1"/>
    <xf numFmtId="0" fontId="29" fillId="4" borderId="0" xfId="0" applyFont="1" applyFill="1"/>
    <xf numFmtId="0" fontId="0" fillId="4" borderId="0" xfId="0" applyFill="1" applyAlignment="1">
      <alignment vertical="top" wrapText="1"/>
    </xf>
    <xf numFmtId="168" fontId="0" fillId="4" borderId="0" xfId="0" applyNumberFormat="1" applyFill="1" applyAlignment="1">
      <alignment horizontal="center" vertical="center"/>
    </xf>
    <xf numFmtId="0" fontId="29" fillId="4" borderId="0" xfId="0" applyFont="1" applyFill="1" applyAlignment="1">
      <alignment horizontal="center" vertical="center" wrapText="1"/>
    </xf>
    <xf numFmtId="0" fontId="35" fillId="10" borderId="7" xfId="1" applyFont="1" applyFill="1" applyBorder="1" applyAlignment="1">
      <alignment horizontal="center" vertical="center" wrapText="1"/>
    </xf>
    <xf numFmtId="0" fontId="29" fillId="4" borderId="0" xfId="0" applyFont="1" applyFill="1" applyAlignment="1">
      <alignment wrapText="1"/>
    </xf>
    <xf numFmtId="0" fontId="29" fillId="6" borderId="2"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4" borderId="0" xfId="0" applyFont="1" applyFill="1" applyAlignment="1">
      <alignment horizontal="center" wrapText="1"/>
    </xf>
    <xf numFmtId="0" fontId="37" fillId="4" borderId="0" xfId="0" applyFont="1" applyFill="1" applyAlignment="1">
      <alignment vertical="center"/>
    </xf>
    <xf numFmtId="0" fontId="38" fillId="4" borderId="0" xfId="0" applyFont="1" applyFill="1" applyAlignment="1">
      <alignment vertical="center"/>
    </xf>
    <xf numFmtId="167" fontId="9" fillId="4" borderId="0" xfId="0" applyNumberFormat="1" applyFont="1" applyFill="1" applyAlignment="1">
      <alignment horizontal="center" vertical="center" wrapText="1"/>
    </xf>
    <xf numFmtId="167" fontId="0" fillId="4" borderId="0" xfId="0" applyNumberFormat="1" applyFill="1"/>
    <xf numFmtId="167" fontId="0" fillId="4" borderId="0" xfId="0" applyNumberFormat="1" applyFill="1" applyAlignment="1">
      <alignment horizontal="center"/>
    </xf>
    <xf numFmtId="0" fontId="0" fillId="0" borderId="0" xfId="0" applyAlignment="1">
      <alignment horizontal="left" vertical="center" wrapText="1"/>
    </xf>
    <xf numFmtId="0" fontId="0" fillId="0" borderId="0" xfId="2" applyNumberFormat="1" applyFont="1" applyAlignment="1">
      <alignment horizontal="center" vertical="center"/>
    </xf>
    <xf numFmtId="0" fontId="15" fillId="4" borderId="0" xfId="0" applyFont="1" applyFill="1" applyAlignment="1">
      <alignment horizontal="center" vertical="center" wrapText="1"/>
    </xf>
    <xf numFmtId="9" fontId="0" fillId="4" borderId="0" xfId="0" applyNumberFormat="1" applyFill="1" applyAlignment="1">
      <alignment horizontal="center" vertical="center"/>
    </xf>
    <xf numFmtId="0" fontId="29" fillId="11" borderId="1" xfId="0" applyFont="1" applyFill="1" applyBorder="1" applyAlignment="1">
      <alignment horizontal="center" vertical="center" wrapText="1"/>
    </xf>
    <xf numFmtId="0" fontId="0" fillId="11" borderId="21" xfId="0" applyFill="1" applyBorder="1" applyAlignment="1">
      <alignment horizontal="center" vertical="center" wrapText="1"/>
    </xf>
    <xf numFmtId="0" fontId="0" fillId="11" borderId="9" xfId="0" applyFill="1" applyBorder="1" applyAlignment="1">
      <alignment horizontal="center" vertical="center" wrapText="1"/>
    </xf>
    <xf numFmtId="168" fontId="4" fillId="4" borderId="0" xfId="0" applyNumberFormat="1" applyFont="1" applyFill="1" applyAlignment="1">
      <alignment vertical="center"/>
    </xf>
    <xf numFmtId="168" fontId="6" fillId="4" borderId="0" xfId="0" applyNumberFormat="1" applyFont="1" applyFill="1" applyAlignment="1">
      <alignment vertical="center"/>
    </xf>
    <xf numFmtId="0" fontId="29" fillId="11" borderId="10" xfId="0" applyFont="1" applyFill="1" applyBorder="1" applyAlignment="1">
      <alignment vertical="center" wrapText="1"/>
    </xf>
    <xf numFmtId="0" fontId="29" fillId="11" borderId="1" xfId="0" applyFont="1" applyFill="1" applyBorder="1" applyAlignment="1">
      <alignment horizontal="left" vertical="center" wrapText="1"/>
    </xf>
    <xf numFmtId="0" fontId="9" fillId="11" borderId="26" xfId="0" applyFont="1" applyFill="1" applyBorder="1" applyAlignment="1">
      <alignment horizontal="left" vertical="center" wrapText="1"/>
    </xf>
    <xf numFmtId="0" fontId="9" fillId="11" borderId="24" xfId="0" applyFont="1" applyFill="1" applyBorder="1" applyAlignment="1">
      <alignment horizontal="left" vertical="center" wrapText="1"/>
    </xf>
    <xf numFmtId="168" fontId="0" fillId="4" borderId="0" xfId="2" applyNumberFormat="1" applyFont="1" applyFill="1" applyAlignment="1">
      <alignment vertical="center"/>
    </xf>
    <xf numFmtId="0" fontId="0" fillId="4" borderId="0" xfId="2" applyNumberFormat="1" applyFont="1" applyFill="1" applyAlignment="1">
      <alignment horizontal="center" vertical="center"/>
    </xf>
    <xf numFmtId="0" fontId="29" fillId="11" borderId="7" xfId="0" applyFont="1" applyFill="1" applyBorder="1" applyAlignment="1">
      <alignment horizontal="left" vertical="center" wrapText="1"/>
    </xf>
    <xf numFmtId="0" fontId="0" fillId="11" borderId="53" xfId="0" applyFill="1" applyBorder="1" applyAlignment="1">
      <alignment horizontal="center" vertical="center" wrapText="1"/>
    </xf>
    <xf numFmtId="0" fontId="9" fillId="11" borderId="64" xfId="0" applyFont="1" applyFill="1" applyBorder="1" applyAlignment="1">
      <alignment horizontal="left" vertical="center" wrapText="1"/>
    </xf>
    <xf numFmtId="0" fontId="9" fillId="4" borderId="0" xfId="0" applyFont="1" applyFill="1" applyAlignment="1">
      <alignment horizontal="center"/>
    </xf>
    <xf numFmtId="49" fontId="8" fillId="4" borderId="0" xfId="0" applyNumberFormat="1" applyFont="1" applyFill="1" applyAlignment="1">
      <alignment horizontal="center" vertical="center" wrapText="1"/>
    </xf>
    <xf numFmtId="0" fontId="7" fillId="4" borderId="0" xfId="0" applyFont="1" applyFill="1" applyAlignment="1">
      <alignment vertical="top"/>
    </xf>
    <xf numFmtId="0" fontId="29" fillId="5" borderId="20" xfId="0"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70"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9" fontId="0" fillId="0" borderId="0" xfId="0" applyNumberFormat="1" applyAlignment="1">
      <alignment horizontal="center" vertical="center"/>
    </xf>
    <xf numFmtId="0" fontId="8" fillId="4" borderId="0" xfId="0" applyFont="1" applyFill="1" applyAlignment="1">
      <alignment horizontal="center" vertical="center" wrapText="1"/>
    </xf>
    <xf numFmtId="0" fontId="29" fillId="4" borderId="0" xfId="0" applyFont="1" applyFill="1" applyAlignment="1">
      <alignment vertical="center" wrapText="1"/>
    </xf>
    <xf numFmtId="0" fontId="29" fillId="11" borderId="10" xfId="0" applyFont="1" applyFill="1" applyBorder="1" applyAlignment="1">
      <alignment horizontal="left" vertical="center" wrapText="1"/>
    </xf>
    <xf numFmtId="0" fontId="10" fillId="4" borderId="0" xfId="0" applyFont="1" applyFill="1" applyAlignment="1">
      <alignment wrapText="1"/>
    </xf>
    <xf numFmtId="0" fontId="10" fillId="9" borderId="71" xfId="0" applyFont="1" applyFill="1" applyBorder="1" applyAlignment="1">
      <alignment horizontal="center" vertical="center" wrapText="1"/>
    </xf>
    <xf numFmtId="167" fontId="9" fillId="9" borderId="2" xfId="0" applyNumberFormat="1" applyFont="1" applyFill="1" applyBorder="1" applyAlignment="1">
      <alignment horizontal="center" vertical="center"/>
    </xf>
    <xf numFmtId="167" fontId="9" fillId="9" borderId="71" xfId="0" applyNumberFormat="1" applyFont="1" applyFill="1" applyBorder="1" applyAlignment="1">
      <alignment horizontal="center" vertical="center"/>
    </xf>
    <xf numFmtId="167" fontId="9" fillId="9" borderId="72" xfId="0" applyNumberFormat="1" applyFont="1" applyFill="1" applyBorder="1" applyAlignment="1">
      <alignment horizontal="center" vertical="center"/>
    </xf>
    <xf numFmtId="0" fontId="0" fillId="4" borderId="23" xfId="0" applyFill="1" applyBorder="1" applyAlignment="1">
      <alignment vertical="center" wrapText="1"/>
    </xf>
    <xf numFmtId="0" fontId="0" fillId="4" borderId="15" xfId="0" applyFill="1" applyBorder="1" applyAlignment="1">
      <alignment vertical="center" wrapText="1"/>
    </xf>
    <xf numFmtId="167" fontId="0" fillId="4" borderId="19" xfId="0" applyNumberFormat="1" applyFill="1" applyBorder="1" applyAlignment="1">
      <alignment horizontal="center" vertical="center" wrapText="1"/>
    </xf>
    <xf numFmtId="0" fontId="0" fillId="4" borderId="24" xfId="0" applyFill="1" applyBorder="1" applyAlignment="1">
      <alignment vertical="center" wrapText="1"/>
    </xf>
    <xf numFmtId="0" fontId="10" fillId="3" borderId="7" xfId="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0"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11" borderId="71" xfId="0" applyFont="1" applyFill="1" applyBorder="1" applyAlignment="1">
      <alignment horizontal="center" vertical="center" wrapText="1"/>
    </xf>
    <xf numFmtId="0" fontId="0" fillId="0" borderId="23" xfId="0" applyBorder="1" applyAlignment="1">
      <alignment vertical="center" wrapText="1"/>
    </xf>
    <xf numFmtId="167" fontId="0" fillId="4" borderId="16" xfId="2" applyNumberFormat="1" applyFont="1" applyFill="1" applyBorder="1" applyAlignment="1">
      <alignment horizontal="center" vertical="center"/>
    </xf>
    <xf numFmtId="0" fontId="0" fillId="0" borderId="15" xfId="0" applyBorder="1" applyAlignment="1">
      <alignment vertical="center" wrapText="1"/>
    </xf>
    <xf numFmtId="167" fontId="0" fillId="4" borderId="19" xfId="2" applyNumberFormat="1" applyFont="1" applyFill="1" applyBorder="1" applyAlignment="1">
      <alignment horizontal="center" vertical="center"/>
    </xf>
    <xf numFmtId="167" fontId="0" fillId="4" borderId="5" xfId="2" applyNumberFormat="1" applyFont="1" applyFill="1" applyBorder="1" applyAlignment="1">
      <alignment horizontal="center" vertical="center"/>
    </xf>
    <xf numFmtId="167" fontId="0" fillId="11" borderId="15" xfId="0" applyNumberFormat="1" applyFill="1" applyBorder="1" applyAlignment="1">
      <alignment horizontal="center" vertical="center"/>
    </xf>
    <xf numFmtId="0" fontId="0" fillId="0" borderId="24" xfId="0" applyBorder="1" applyAlignment="1">
      <alignment vertical="center" wrapText="1"/>
    </xf>
    <xf numFmtId="167" fontId="0" fillId="4" borderId="21" xfId="2" applyNumberFormat="1" applyFont="1" applyFill="1" applyBorder="1" applyAlignment="1">
      <alignment horizontal="center" vertical="center"/>
    </xf>
    <xf numFmtId="0" fontId="3" fillId="0" borderId="15" xfId="0" applyFont="1" applyBorder="1" applyAlignment="1">
      <alignment vertical="center" wrapText="1"/>
    </xf>
    <xf numFmtId="167" fontId="0" fillId="0" borderId="19" xfId="2" applyNumberFormat="1" applyFont="1" applyBorder="1" applyAlignment="1">
      <alignment horizontal="center" vertical="center"/>
    </xf>
    <xf numFmtId="167" fontId="0" fillId="0" borderId="5" xfId="2" applyNumberFormat="1" applyFont="1" applyBorder="1" applyAlignment="1">
      <alignment horizontal="center" vertical="center"/>
    </xf>
    <xf numFmtId="0" fontId="0" fillId="0" borderId="75" xfId="0" applyBorder="1"/>
    <xf numFmtId="0" fontId="0" fillId="0" borderId="76" xfId="0" applyBorder="1" applyAlignment="1">
      <alignment vertical="center" wrapText="1"/>
    </xf>
    <xf numFmtId="0" fontId="9" fillId="0" borderId="24" xfId="0" applyFont="1" applyBorder="1" applyAlignment="1">
      <alignment vertical="center" wrapText="1"/>
    </xf>
    <xf numFmtId="0" fontId="8" fillId="4" borderId="0" xfId="0" applyFont="1" applyFill="1" applyAlignment="1">
      <alignment vertical="center"/>
    </xf>
    <xf numFmtId="0" fontId="20" fillId="15" borderId="3" xfId="0" applyFont="1" applyFill="1" applyBorder="1" applyAlignment="1">
      <alignment horizontal="center" vertical="center" wrapText="1"/>
    </xf>
    <xf numFmtId="0" fontId="20" fillId="15" borderId="49" xfId="0" applyFont="1" applyFill="1" applyBorder="1" applyAlignment="1">
      <alignment horizontal="center" vertical="center" wrapText="1"/>
    </xf>
    <xf numFmtId="0" fontId="9" fillId="11" borderId="15" xfId="0" applyFont="1" applyFill="1" applyBorder="1" applyAlignment="1">
      <alignment horizontal="left" vertical="center" wrapText="1"/>
    </xf>
    <xf numFmtId="167" fontId="0" fillId="4" borderId="21" xfId="0" applyNumberFormat="1" applyFill="1" applyBorder="1" applyAlignment="1">
      <alignment horizontal="center" vertical="center" wrapText="1"/>
    </xf>
    <xf numFmtId="167" fontId="0" fillId="0" borderId="2" xfId="0" applyNumberFormat="1" applyBorder="1" applyAlignment="1">
      <alignment horizontal="center" vertical="center" wrapText="1"/>
    </xf>
    <xf numFmtId="167" fontId="0" fillId="9" borderId="1" xfId="0" applyNumberFormat="1" applyFill="1" applyBorder="1" applyAlignment="1">
      <alignment horizontal="center" vertical="center"/>
    </xf>
    <xf numFmtId="0" fontId="0" fillId="4" borderId="1" xfId="0" applyFill="1" applyBorder="1" applyAlignment="1">
      <alignment vertical="center" wrapText="1"/>
    </xf>
    <xf numFmtId="0" fontId="9" fillId="9" borderId="1" xfId="0" applyFont="1" applyFill="1" applyBorder="1" applyAlignment="1">
      <alignment horizontal="center" vertical="center"/>
    </xf>
    <xf numFmtId="0" fontId="9" fillId="11" borderId="1" xfId="0" applyFont="1" applyFill="1" applyBorder="1" applyAlignment="1">
      <alignment horizontal="center" vertical="center"/>
    </xf>
    <xf numFmtId="0" fontId="46" fillId="4" borderId="0" xfId="0" applyFont="1" applyFill="1" applyAlignment="1">
      <alignment horizontal="center" vertical="center"/>
    </xf>
    <xf numFmtId="0" fontId="47" fillId="4" borderId="0" xfId="0" applyFont="1" applyFill="1"/>
    <xf numFmtId="0" fontId="46" fillId="4" borderId="0" xfId="0" applyFont="1" applyFill="1" applyAlignment="1">
      <alignment vertical="center"/>
    </xf>
    <xf numFmtId="0" fontId="46" fillId="4" borderId="0" xfId="0" applyFont="1" applyFill="1" applyAlignment="1">
      <alignment horizontal="center"/>
    </xf>
    <xf numFmtId="9" fontId="46" fillId="4" borderId="0" xfId="3" applyFont="1" applyFill="1" applyAlignment="1">
      <alignment horizontal="center" vertical="center"/>
    </xf>
    <xf numFmtId="0" fontId="45" fillId="4" borderId="0" xfId="0" applyFont="1" applyFill="1" applyAlignment="1">
      <alignment vertical="center"/>
    </xf>
    <xf numFmtId="0" fontId="48" fillId="4" borderId="0" xfId="0" applyFont="1" applyFill="1" applyAlignment="1">
      <alignment horizontal="left" vertical="center"/>
    </xf>
    <xf numFmtId="0" fontId="49" fillId="4" borderId="0" xfId="0" applyFont="1" applyFill="1" applyAlignment="1">
      <alignment horizontal="left" vertical="top"/>
    </xf>
    <xf numFmtId="0" fontId="49" fillId="4" borderId="0" xfId="0" applyFont="1" applyFill="1" applyAlignment="1">
      <alignment vertical="center"/>
    </xf>
    <xf numFmtId="3" fontId="39" fillId="4" borderId="0" xfId="3" applyNumberFormat="1" applyFont="1" applyFill="1" applyAlignment="1">
      <alignment horizontal="center" vertical="center"/>
    </xf>
    <xf numFmtId="0" fontId="16" fillId="4" borderId="0" xfId="0" applyFont="1" applyFill="1" applyAlignment="1">
      <alignment vertical="center"/>
    </xf>
    <xf numFmtId="0" fontId="49" fillId="4" borderId="0" xfId="0" applyFont="1" applyFill="1" applyAlignment="1">
      <alignment vertical="top"/>
    </xf>
    <xf numFmtId="0" fontId="10" fillId="9" borderId="10"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0" fillId="0" borderId="56" xfId="0" applyBorder="1" applyAlignment="1">
      <alignment horizontal="center" vertical="center"/>
    </xf>
    <xf numFmtId="0" fontId="9" fillId="8" borderId="2" xfId="0" applyFont="1" applyFill="1" applyBorder="1" applyAlignment="1">
      <alignment horizontal="center" vertical="center" wrapText="1"/>
    </xf>
    <xf numFmtId="0" fontId="0" fillId="4" borderId="74" xfId="0" applyFill="1" applyBorder="1" applyAlignment="1">
      <alignment horizontal="center" vertical="center"/>
    </xf>
    <xf numFmtId="0" fontId="25" fillId="16" borderId="1" xfId="0" applyFont="1" applyFill="1" applyBorder="1" applyAlignment="1">
      <alignment vertical="center"/>
    </xf>
    <xf numFmtId="0" fontId="29" fillId="5" borderId="18" xfId="0" applyFont="1" applyFill="1" applyBorder="1" applyAlignment="1">
      <alignment horizontal="center" vertical="center"/>
    </xf>
    <xf numFmtId="0" fontId="9" fillId="5" borderId="5" xfId="0" applyFont="1" applyFill="1" applyBorder="1" applyAlignment="1">
      <alignment horizontal="center" vertical="center" wrapText="1"/>
    </xf>
    <xf numFmtId="0" fontId="0" fillId="4" borderId="13" xfId="0" applyFill="1" applyBorder="1"/>
    <xf numFmtId="0" fontId="0" fillId="4" borderId="0" xfId="0" applyFill="1" applyAlignment="1">
      <alignment horizontal="left" vertical="center"/>
    </xf>
    <xf numFmtId="0" fontId="8" fillId="4" borderId="0" xfId="0" applyFont="1" applyFill="1" applyAlignment="1">
      <alignment horizontal="left" vertical="center"/>
    </xf>
    <xf numFmtId="0" fontId="3" fillId="9" borderId="39"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8" fillId="4" borderId="0" xfId="0" applyFont="1" applyFill="1" applyAlignment="1">
      <alignment horizontal="center" vertical="center"/>
    </xf>
    <xf numFmtId="0" fontId="10" fillId="9" borderId="5" xfId="0" applyFont="1" applyFill="1" applyBorder="1" applyAlignment="1">
      <alignment horizontal="center" vertical="center" wrapText="1"/>
    </xf>
    <xf numFmtId="167" fontId="3" fillId="0" borderId="21" xfId="2" applyNumberFormat="1" applyFont="1" applyBorder="1" applyAlignment="1">
      <alignment horizontal="center" vertical="center"/>
    </xf>
    <xf numFmtId="0" fontId="3" fillId="4" borderId="0" xfId="0" applyFont="1" applyFill="1"/>
    <xf numFmtId="0" fontId="10" fillId="0" borderId="24" xfId="0" applyFont="1" applyBorder="1" applyAlignment="1">
      <alignment vertical="center" wrapText="1"/>
    </xf>
    <xf numFmtId="0" fontId="3" fillId="0" borderId="23" xfId="0" applyFont="1" applyBorder="1" applyAlignment="1">
      <alignment horizontal="left" vertical="center" wrapText="1"/>
    </xf>
    <xf numFmtId="0" fontId="10" fillId="9" borderId="41"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9" fillId="4" borderId="0" xfId="0" applyFont="1" applyFill="1" applyAlignment="1">
      <alignment horizontal="center" vertical="center"/>
    </xf>
    <xf numFmtId="9" fontId="0" fillId="4" borderId="0" xfId="3" applyFont="1" applyFill="1" applyAlignment="1">
      <alignment vertical="center" wrapText="1"/>
    </xf>
    <xf numFmtId="9" fontId="9" fillId="4" borderId="0" xfId="3" applyFont="1" applyFill="1" applyAlignment="1">
      <alignment vertical="center" wrapText="1"/>
    </xf>
    <xf numFmtId="9" fontId="0" fillId="4" borderId="9" xfId="3" applyFont="1" applyFill="1" applyBorder="1" applyAlignment="1">
      <alignment horizontal="center" vertical="center" wrapText="1"/>
    </xf>
    <xf numFmtId="0" fontId="9" fillId="9" borderId="16" xfId="0" applyFont="1" applyFill="1" applyBorder="1" applyAlignment="1">
      <alignment horizontal="center" vertical="center" wrapText="1"/>
    </xf>
    <xf numFmtId="168" fontId="0" fillId="4" borderId="36" xfId="2" applyNumberFormat="1" applyFont="1" applyFill="1" applyBorder="1" applyAlignment="1">
      <alignment horizontal="center" vertical="center"/>
    </xf>
    <xf numFmtId="168" fontId="0" fillId="4" borderId="17" xfId="2" applyNumberFormat="1" applyFont="1" applyFill="1" applyBorder="1" applyAlignment="1">
      <alignment horizontal="center" vertical="center"/>
    </xf>
    <xf numFmtId="168" fontId="0" fillId="4" borderId="5" xfId="2" applyNumberFormat="1" applyFont="1" applyFill="1" applyBorder="1" applyAlignment="1">
      <alignment horizontal="center" vertical="center"/>
    </xf>
    <xf numFmtId="168" fontId="0" fillId="4" borderId="0" xfId="2" applyNumberFormat="1" applyFont="1" applyFill="1" applyAlignment="1">
      <alignment horizontal="center" vertical="center"/>
    </xf>
    <xf numFmtId="168" fontId="21" fillId="4" borderId="0" xfId="2" applyNumberFormat="1" applyFont="1" applyFill="1" applyAlignment="1">
      <alignment horizontal="center" vertical="center"/>
    </xf>
    <xf numFmtId="2" fontId="21" fillId="4" borderId="0" xfId="0" applyNumberFormat="1" applyFont="1" applyFill="1" applyAlignment="1">
      <alignment horizontal="center" vertical="center"/>
    </xf>
    <xf numFmtId="0" fontId="21" fillId="4" borderId="0" xfId="0" applyFont="1" applyFill="1" applyAlignment="1">
      <alignment horizontal="center" vertical="center" wrapText="1"/>
    </xf>
    <xf numFmtId="0" fontId="24" fillId="4" borderId="17" xfId="0" applyFont="1" applyFill="1" applyBorder="1" applyAlignment="1">
      <alignment horizontal="center" vertical="center"/>
    </xf>
    <xf numFmtId="0" fontId="24" fillId="4" borderId="5" xfId="0" applyFont="1" applyFill="1" applyBorder="1" applyAlignment="1">
      <alignment horizontal="center" vertical="center"/>
    </xf>
    <xf numFmtId="3" fontId="0" fillId="4" borderId="17" xfId="0" applyNumberFormat="1" applyFill="1" applyBorder="1" applyAlignment="1">
      <alignment horizontal="center" vertical="center"/>
    </xf>
    <xf numFmtId="3" fontId="0" fillId="4" borderId="5" xfId="0" applyNumberFormat="1" applyFill="1" applyBorder="1" applyAlignment="1">
      <alignment horizontal="center" vertical="center"/>
    </xf>
    <xf numFmtId="169" fontId="0" fillId="4" borderId="0" xfId="0" applyNumberFormat="1" applyFill="1" applyAlignment="1">
      <alignment vertical="center"/>
    </xf>
    <xf numFmtId="0" fontId="3" fillId="9" borderId="9" xfId="0" applyFont="1" applyFill="1" applyBorder="1" applyAlignment="1">
      <alignment horizontal="center" vertical="center" wrapText="1"/>
    </xf>
    <xf numFmtId="167" fontId="0" fillId="4" borderId="6" xfId="0" applyNumberFormat="1" applyFill="1" applyBorder="1" applyAlignment="1">
      <alignment horizontal="center" vertical="center"/>
    </xf>
    <xf numFmtId="167" fontId="0" fillId="4" borderId="0" xfId="0" applyNumberFormat="1" applyFill="1" applyAlignment="1">
      <alignment horizontal="center" vertical="center" wrapText="1"/>
    </xf>
    <xf numFmtId="167" fontId="0" fillId="4" borderId="0" xfId="0" applyNumberFormat="1" applyFill="1" applyAlignment="1">
      <alignment horizontal="center" vertical="center"/>
    </xf>
    <xf numFmtId="9" fontId="0" fillId="4" borderId="6" xfId="3" applyFont="1" applyFill="1" applyBorder="1" applyAlignment="1">
      <alignment horizontal="center" vertical="center" wrapText="1"/>
    </xf>
    <xf numFmtId="170" fontId="5" fillId="4" borderId="0" xfId="0" applyNumberFormat="1" applyFont="1" applyFill="1" applyAlignment="1">
      <alignment horizontal="center" vertical="center"/>
    </xf>
    <xf numFmtId="170" fontId="6" fillId="4" borderId="0" xfId="0" applyNumberFormat="1" applyFont="1" applyFill="1" applyAlignment="1">
      <alignment horizontal="center" vertical="center"/>
    </xf>
    <xf numFmtId="170" fontId="0" fillId="4" borderId="0" xfId="0" applyNumberFormat="1" applyFill="1" applyAlignment="1">
      <alignment horizontal="center"/>
    </xf>
    <xf numFmtId="170" fontId="0" fillId="4" borderId="0" xfId="0" applyNumberFormat="1" applyFill="1" applyAlignment="1">
      <alignment horizontal="center" vertical="center" wrapText="1"/>
    </xf>
    <xf numFmtId="170" fontId="0" fillId="4" borderId="0" xfId="0" applyNumberFormat="1" applyFill="1" applyAlignment="1">
      <alignment horizontal="center" vertical="center"/>
    </xf>
    <xf numFmtId="167" fontId="5" fillId="4" borderId="0" xfId="0" applyNumberFormat="1" applyFont="1" applyFill="1" applyAlignment="1">
      <alignment vertical="center"/>
    </xf>
    <xf numFmtId="167" fontId="6" fillId="4" borderId="0" xfId="0" applyNumberFormat="1" applyFont="1" applyFill="1" applyAlignment="1">
      <alignment vertical="center"/>
    </xf>
    <xf numFmtId="167" fontId="0" fillId="4" borderId="0" xfId="0" applyNumberFormat="1" applyFill="1" applyAlignment="1">
      <alignment vertical="center" wrapText="1"/>
    </xf>
    <xf numFmtId="0" fontId="3" fillId="9" borderId="17" xfId="0" applyFont="1" applyFill="1" applyBorder="1" applyAlignment="1">
      <alignment horizontal="center" vertical="center" wrapText="1"/>
    </xf>
    <xf numFmtId="0" fontId="3" fillId="9" borderId="18" xfId="0" applyFont="1" applyFill="1" applyBorder="1" applyAlignment="1">
      <alignment horizontal="center" vertical="center"/>
    </xf>
    <xf numFmtId="0" fontId="29" fillId="5" borderId="7" xfId="0" applyFont="1" applyFill="1" applyBorder="1" applyAlignment="1">
      <alignment horizontal="center" vertical="center"/>
    </xf>
    <xf numFmtId="0" fontId="20" fillId="8" borderId="3" xfId="0" applyFont="1" applyFill="1" applyBorder="1" applyAlignment="1">
      <alignment horizontal="center" vertical="center" wrapText="1"/>
    </xf>
    <xf numFmtId="0" fontId="20" fillId="8" borderId="46" xfId="0" applyFont="1" applyFill="1" applyBorder="1" applyAlignment="1">
      <alignment horizontal="center" vertical="center" wrapText="1"/>
    </xf>
    <xf numFmtId="0" fontId="20" fillId="8" borderId="60" xfId="0" applyFont="1" applyFill="1" applyBorder="1" applyAlignment="1">
      <alignment horizontal="center" vertical="center" wrapText="1"/>
    </xf>
    <xf numFmtId="0" fontId="9" fillId="0" borderId="0" xfId="0" applyFont="1" applyAlignment="1">
      <alignment vertical="center"/>
    </xf>
    <xf numFmtId="0" fontId="35" fillId="13" borderId="1" xfId="1" applyFont="1" applyFill="1" applyBorder="1" applyAlignment="1">
      <alignment horizontal="center" vertical="center" wrapText="1"/>
    </xf>
    <xf numFmtId="0" fontId="35" fillId="4" borderId="0" xfId="0" applyFont="1" applyFill="1" applyAlignment="1">
      <alignment vertical="center" wrapText="1"/>
    </xf>
    <xf numFmtId="0" fontId="35" fillId="7" borderId="1" xfId="0" applyFont="1" applyFill="1" applyBorder="1" applyAlignment="1">
      <alignment horizontal="center" vertical="center" wrapText="1"/>
    </xf>
    <xf numFmtId="0" fontId="20" fillId="4" borderId="0" xfId="0" applyFont="1" applyFill="1" applyAlignment="1">
      <alignment vertical="center" wrapText="1"/>
    </xf>
    <xf numFmtId="0" fontId="20" fillId="8" borderId="1" xfId="0" applyFont="1" applyFill="1" applyBorder="1" applyAlignment="1">
      <alignment horizontal="center" vertical="center" wrapText="1"/>
    </xf>
    <xf numFmtId="0" fontId="3" fillId="4" borderId="0" xfId="0" applyFont="1" applyFill="1" applyAlignment="1">
      <alignment horizontal="left" vertical="top"/>
    </xf>
    <xf numFmtId="0" fontId="3" fillId="4" borderId="0" xfId="0" applyFont="1" applyFill="1" applyAlignment="1">
      <alignment horizontal="left" vertical="top" wrapText="1"/>
    </xf>
    <xf numFmtId="0" fontId="59" fillId="4" borderId="0" xfId="0" applyFont="1" applyFill="1" applyAlignment="1">
      <alignment vertical="center"/>
    </xf>
    <xf numFmtId="0" fontId="49" fillId="4" borderId="0" xfId="0" applyFont="1" applyFill="1" applyAlignment="1">
      <alignment horizontal="left" vertical="center"/>
    </xf>
    <xf numFmtId="0" fontId="62" fillId="4" borderId="0" xfId="0" applyFont="1" applyFill="1" applyAlignment="1">
      <alignment horizontal="left" vertical="center"/>
    </xf>
    <xf numFmtId="0" fontId="62" fillId="4" borderId="0" xfId="0" applyFont="1" applyFill="1" applyAlignment="1">
      <alignment horizontal="left" vertical="top"/>
    </xf>
    <xf numFmtId="0" fontId="26" fillId="4" borderId="0" xfId="0" applyFont="1" applyFill="1" applyAlignment="1">
      <alignment vertical="center"/>
    </xf>
    <xf numFmtId="0" fontId="62" fillId="4" borderId="0" xfId="0" applyFont="1" applyFill="1" applyAlignment="1">
      <alignment vertical="top"/>
    </xf>
    <xf numFmtId="0" fontId="13" fillId="4" borderId="0" xfId="0" applyFont="1" applyFill="1"/>
    <xf numFmtId="0" fontId="49" fillId="4" borderId="0" xfId="0" applyFont="1" applyFill="1"/>
    <xf numFmtId="167" fontId="0" fillId="4" borderId="0" xfId="0" applyNumberFormat="1" applyFill="1" applyAlignment="1">
      <alignment vertical="center"/>
    </xf>
    <xf numFmtId="167" fontId="9" fillId="4" borderId="0" xfId="3" applyNumberFormat="1" applyFont="1" applyFill="1" applyAlignment="1">
      <alignment horizontal="center" vertical="center" wrapText="1"/>
    </xf>
    <xf numFmtId="167" fontId="0" fillId="4" borderId="0" xfId="3" applyNumberFormat="1" applyFont="1" applyFill="1" applyAlignment="1">
      <alignment horizontal="left" vertical="center"/>
    </xf>
    <xf numFmtId="167" fontId="0" fillId="4" borderId="0" xfId="3" applyNumberFormat="1" applyFont="1" applyFill="1" applyAlignment="1">
      <alignment vertical="center" wrapText="1"/>
    </xf>
    <xf numFmtId="167" fontId="0" fillId="4" borderId="0" xfId="3" applyNumberFormat="1" applyFont="1" applyFill="1" applyAlignment="1">
      <alignment horizontal="center" vertical="center"/>
    </xf>
    <xf numFmtId="167" fontId="0" fillId="4" borderId="0" xfId="3" applyNumberFormat="1" applyFont="1" applyFill="1"/>
    <xf numFmtId="167" fontId="51" fillId="4" borderId="0" xfId="0" applyNumberFormat="1" applyFont="1" applyFill="1" applyAlignment="1">
      <alignment horizontal="center" vertical="center"/>
    </xf>
    <xf numFmtId="167" fontId="0" fillId="4" borderId="0" xfId="2" applyNumberFormat="1" applyFont="1" applyFill="1" applyAlignment="1">
      <alignment vertical="center"/>
    </xf>
    <xf numFmtId="167" fontId="3" fillId="0" borderId="19" xfId="2" applyNumberFormat="1" applyFont="1" applyBorder="1" applyAlignment="1">
      <alignment horizontal="center" vertical="center"/>
    </xf>
    <xf numFmtId="168" fontId="21" fillId="4" borderId="17" xfId="0" applyNumberFormat="1" applyFont="1" applyFill="1" applyBorder="1" applyAlignment="1">
      <alignment horizontal="center" vertical="center" wrapText="1"/>
    </xf>
    <xf numFmtId="168" fontId="21" fillId="4" borderId="5" xfId="0" applyNumberFormat="1" applyFont="1" applyFill="1" applyBorder="1" applyAlignment="1">
      <alignment horizontal="center" vertical="center" wrapText="1"/>
    </xf>
    <xf numFmtId="168" fontId="21" fillId="4" borderId="16" xfId="2" applyNumberFormat="1" applyFont="1" applyFill="1" applyBorder="1"/>
    <xf numFmtId="0" fontId="1" fillId="4" borderId="17" xfId="0" applyFont="1" applyFill="1" applyBorder="1" applyAlignment="1">
      <alignment horizontal="center"/>
    </xf>
    <xf numFmtId="0" fontId="1" fillId="4" borderId="17" xfId="0" applyFont="1" applyFill="1" applyBorder="1"/>
    <xf numFmtId="168" fontId="21" fillId="4" borderId="17" xfId="2" applyNumberFormat="1" applyFont="1" applyFill="1" applyBorder="1"/>
    <xf numFmtId="168" fontId="21" fillId="4" borderId="17" xfId="2" applyNumberFormat="1" applyFont="1" applyFill="1" applyBorder="1" applyAlignment="1">
      <alignment horizontal="right"/>
    </xf>
    <xf numFmtId="0" fontId="21" fillId="4" borderId="17" xfId="0" applyFont="1" applyFill="1" applyBorder="1" applyAlignment="1">
      <alignment horizontal="center"/>
    </xf>
    <xf numFmtId="168" fontId="21" fillId="4" borderId="17" xfId="0" applyNumberFormat="1" applyFont="1" applyFill="1" applyBorder="1" applyAlignment="1">
      <alignment horizontal="center" wrapText="1"/>
    </xf>
    <xf numFmtId="168" fontId="21" fillId="4" borderId="19" xfId="2" applyNumberFormat="1" applyFont="1" applyFill="1" applyBorder="1"/>
    <xf numFmtId="0" fontId="1" fillId="4" borderId="5" xfId="0" applyFont="1" applyFill="1" applyBorder="1" applyAlignment="1">
      <alignment horizontal="center"/>
    </xf>
    <xf numFmtId="0" fontId="1" fillId="4" borderId="5" xfId="0" applyFont="1" applyFill="1" applyBorder="1"/>
    <xf numFmtId="168" fontId="21" fillId="4" borderId="5" xfId="2" applyNumberFormat="1" applyFont="1" applyFill="1" applyBorder="1"/>
    <xf numFmtId="168" fontId="21" fillId="4" borderId="5" xfId="2" applyNumberFormat="1" applyFont="1" applyFill="1" applyBorder="1" applyAlignment="1">
      <alignment horizontal="right"/>
    </xf>
    <xf numFmtId="0" fontId="21" fillId="4" borderId="5" xfId="0" applyFont="1" applyFill="1" applyBorder="1" applyAlignment="1">
      <alignment horizontal="center"/>
    </xf>
    <xf numFmtId="168" fontId="21" fillId="4" borderId="5" xfId="0" applyNumberFormat="1" applyFont="1" applyFill="1" applyBorder="1" applyAlignment="1">
      <alignment horizontal="center" wrapText="1"/>
    </xf>
    <xf numFmtId="168" fontId="1" fillId="4" borderId="17" xfId="2" applyNumberFormat="1" applyFill="1" applyBorder="1" applyAlignment="1">
      <alignment horizontal="center" vertical="center"/>
    </xf>
    <xf numFmtId="0" fontId="0" fillId="11" borderId="4" xfId="0" applyFill="1" applyBorder="1" applyAlignment="1">
      <alignment horizontal="center" vertical="center" wrapText="1"/>
    </xf>
    <xf numFmtId="0" fontId="0" fillId="4" borderId="18" xfId="0" applyFill="1" applyBorder="1" applyAlignment="1">
      <alignment horizontal="center" vertical="center"/>
    </xf>
    <xf numFmtId="0" fontId="0" fillId="4" borderId="20" xfId="0" applyFill="1" applyBorder="1" applyAlignment="1">
      <alignment horizontal="center" vertical="center"/>
    </xf>
    <xf numFmtId="0" fontId="0" fillId="4" borderId="18" xfId="0" applyFill="1" applyBorder="1"/>
    <xf numFmtId="0" fontId="0" fillId="4" borderId="20" xfId="0" applyFill="1" applyBorder="1"/>
    <xf numFmtId="167" fontId="9" fillId="4" borderId="6" xfId="3" applyNumberFormat="1" applyFont="1" applyFill="1" applyBorder="1" applyAlignment="1">
      <alignment vertical="center"/>
    </xf>
    <xf numFmtId="0" fontId="0" fillId="4" borderId="24" xfId="0" applyFill="1" applyBorder="1" applyAlignment="1">
      <alignment horizontal="center" vertical="center" wrapText="1"/>
    </xf>
    <xf numFmtId="0" fontId="22" fillId="4" borderId="17" xfId="0" applyFont="1" applyFill="1" applyBorder="1" applyAlignment="1">
      <alignment vertical="center"/>
    </xf>
    <xf numFmtId="0" fontId="22" fillId="4" borderId="5" xfId="0" applyFont="1" applyFill="1" applyBorder="1" applyAlignment="1">
      <alignment vertical="center"/>
    </xf>
    <xf numFmtId="0" fontId="7" fillId="4" borderId="0" xfId="0" applyFont="1" applyFill="1" applyAlignment="1">
      <alignment vertical="center"/>
    </xf>
    <xf numFmtId="168" fontId="0" fillId="4" borderId="0" xfId="0" applyNumberFormat="1" applyFill="1" applyAlignment="1">
      <alignment vertical="center"/>
    </xf>
    <xf numFmtId="9" fontId="0" fillId="4" borderId="5" xfId="0" applyNumberFormat="1" applyFill="1" applyBorder="1" applyAlignment="1">
      <alignment horizontal="center" vertical="center"/>
    </xf>
    <xf numFmtId="0" fontId="0" fillId="4" borderId="5" xfId="0" applyFill="1" applyBorder="1" applyAlignment="1">
      <alignment horizontal="center"/>
    </xf>
    <xf numFmtId="0" fontId="3" fillId="9" borderId="40"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17" xfId="0" applyFont="1" applyFill="1" applyBorder="1" applyAlignment="1">
      <alignment horizontal="center" vertical="center"/>
    </xf>
    <xf numFmtId="0" fontId="22" fillId="4" borderId="5" xfId="0" applyFont="1" applyFill="1" applyBorder="1" applyAlignment="1">
      <alignment horizontal="center" vertical="center"/>
    </xf>
    <xf numFmtId="0" fontId="9" fillId="9" borderId="51" xfId="0" applyFont="1" applyFill="1" applyBorder="1" applyAlignment="1">
      <alignment horizontal="center" vertical="center" wrapText="1"/>
    </xf>
    <xf numFmtId="0" fontId="10" fillId="9" borderId="53" xfId="0" applyFont="1" applyFill="1" applyBorder="1" applyAlignment="1">
      <alignment horizontal="left" vertical="center" wrapText="1"/>
    </xf>
    <xf numFmtId="0" fontId="10" fillId="9" borderId="18"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10" fillId="9" borderId="16" xfId="0" applyFont="1" applyFill="1" applyBorder="1" applyAlignment="1">
      <alignment horizontal="center" vertical="center" wrapText="1"/>
    </xf>
    <xf numFmtId="168" fontId="21" fillId="4" borderId="5" xfId="2" applyNumberFormat="1" applyFont="1" applyFill="1" applyBorder="1" applyAlignment="1">
      <alignment vertical="center" wrapText="1"/>
    </xf>
    <xf numFmtId="168" fontId="21" fillId="4" borderId="17" xfId="2" applyNumberFormat="1" applyFont="1" applyFill="1" applyBorder="1" applyAlignment="1">
      <alignment vertical="center" wrapText="1"/>
    </xf>
    <xf numFmtId="168" fontId="21" fillId="4" borderId="17" xfId="2" applyNumberFormat="1" applyFont="1" applyFill="1" applyBorder="1" applyAlignment="1">
      <alignment horizontal="center" vertical="center"/>
    </xf>
    <xf numFmtId="168" fontId="21" fillId="4" borderId="5" xfId="2" applyNumberFormat="1" applyFont="1" applyFill="1" applyBorder="1" applyAlignment="1">
      <alignment horizontal="center" vertical="center"/>
    </xf>
    <xf numFmtId="0" fontId="21" fillId="4" borderId="5" xfId="0" applyFont="1" applyFill="1" applyBorder="1" applyAlignment="1">
      <alignment horizontal="center" vertical="center"/>
    </xf>
    <xf numFmtId="0" fontId="21" fillId="4" borderId="17" xfId="0" applyFont="1" applyFill="1" applyBorder="1" applyAlignment="1">
      <alignment horizontal="center" vertical="center"/>
    </xf>
    <xf numFmtId="168" fontId="21" fillId="0" borderId="5" xfId="2" applyNumberFormat="1" applyFont="1" applyBorder="1" applyAlignment="1">
      <alignment horizontal="center" vertical="center"/>
    </xf>
    <xf numFmtId="168" fontId="21" fillId="0" borderId="17" xfId="2" applyNumberFormat="1" applyFont="1" applyBorder="1" applyAlignment="1">
      <alignment horizontal="center" vertical="center"/>
    </xf>
    <xf numFmtId="168" fontId="3" fillId="4" borderId="5" xfId="2" applyNumberFormat="1" applyFont="1" applyFill="1" applyBorder="1" applyAlignment="1">
      <alignment horizontal="center" vertical="center"/>
    </xf>
    <xf numFmtId="0" fontId="0" fillId="0" borderId="5" xfId="0" applyBorder="1" applyAlignment="1">
      <alignment horizontal="center" vertical="center"/>
    </xf>
    <xf numFmtId="168" fontId="21" fillId="4" borderId="16" xfId="2" applyNumberFormat="1" applyFont="1" applyFill="1" applyBorder="1" applyAlignment="1">
      <alignment horizontal="center" vertical="center" wrapText="1"/>
    </xf>
    <xf numFmtId="9" fontId="21" fillId="4" borderId="17" xfId="0" applyNumberFormat="1" applyFont="1" applyFill="1" applyBorder="1" applyAlignment="1">
      <alignment horizontal="center" vertical="center" wrapText="1"/>
    </xf>
    <xf numFmtId="168" fontId="21" fillId="4" borderId="17" xfId="2" applyNumberFormat="1" applyFont="1" applyFill="1" applyBorder="1" applyAlignment="1">
      <alignment horizontal="center" vertical="center" wrapText="1"/>
    </xf>
    <xf numFmtId="168" fontId="3" fillId="4" borderId="17" xfId="2" applyNumberFormat="1" applyFont="1" applyFill="1" applyBorder="1" applyAlignment="1">
      <alignment horizontal="center" vertical="center"/>
    </xf>
    <xf numFmtId="168" fontId="21" fillId="4" borderId="19" xfId="2" applyNumberFormat="1" applyFont="1" applyFill="1" applyBorder="1" applyAlignment="1">
      <alignment horizontal="center" vertical="center" wrapText="1"/>
    </xf>
    <xf numFmtId="9" fontId="21" fillId="4" borderId="5" xfId="0" applyNumberFormat="1" applyFont="1" applyFill="1" applyBorder="1" applyAlignment="1">
      <alignment horizontal="center" vertical="center" wrapText="1"/>
    </xf>
    <xf numFmtId="168" fontId="21" fillId="4" borderId="5" xfId="2" applyNumberFormat="1" applyFont="1" applyFill="1" applyBorder="1" applyAlignment="1">
      <alignment horizontal="center" vertical="center" wrapText="1"/>
    </xf>
    <xf numFmtId="49" fontId="22" fillId="4" borderId="0" xfId="0" applyNumberFormat="1" applyFont="1" applyFill="1" applyAlignment="1">
      <alignment horizontal="center" vertical="center" wrapText="1"/>
    </xf>
    <xf numFmtId="168" fontId="24" fillId="4" borderId="17" xfId="2" applyNumberFormat="1" applyFont="1" applyFill="1" applyBorder="1" applyAlignment="1">
      <alignment horizontal="center" vertical="center" wrapText="1"/>
    </xf>
    <xf numFmtId="168" fontId="18" fillId="4" borderId="17" xfId="2" applyNumberFormat="1" applyFont="1" applyFill="1" applyBorder="1" applyAlignment="1">
      <alignment horizontal="center" vertical="center" wrapText="1"/>
    </xf>
    <xf numFmtId="168" fontId="21" fillId="4" borderId="18" xfId="2" applyNumberFormat="1" applyFont="1" applyFill="1" applyBorder="1" applyAlignment="1">
      <alignment horizontal="center" vertical="center"/>
    </xf>
    <xf numFmtId="168" fontId="24" fillId="4" borderId="5" xfId="2" applyNumberFormat="1" applyFont="1" applyFill="1" applyBorder="1" applyAlignment="1">
      <alignment horizontal="center" vertical="center" wrapText="1"/>
    </xf>
    <xf numFmtId="168" fontId="18" fillId="4" borderId="5" xfId="2" applyNumberFormat="1" applyFont="1" applyFill="1" applyBorder="1" applyAlignment="1">
      <alignment horizontal="center" vertical="center" wrapText="1"/>
    </xf>
    <xf numFmtId="168" fontId="21" fillId="4" borderId="20" xfId="2" applyNumberFormat="1" applyFont="1" applyFill="1" applyBorder="1" applyAlignment="1">
      <alignment horizontal="center" vertical="center"/>
    </xf>
    <xf numFmtId="168" fontId="1" fillId="4" borderId="5" xfId="2" applyNumberFormat="1" applyFill="1" applyBorder="1" applyAlignment="1">
      <alignment horizontal="center" vertical="center"/>
    </xf>
    <xf numFmtId="168" fontId="21" fillId="4" borderId="16" xfId="2" applyNumberFormat="1" applyFont="1" applyFill="1" applyBorder="1" applyAlignment="1">
      <alignment horizontal="center" vertical="center"/>
    </xf>
    <xf numFmtId="0" fontId="1" fillId="4" borderId="17" xfId="0" applyFont="1" applyFill="1" applyBorder="1" applyAlignment="1">
      <alignment horizontal="center" vertical="center"/>
    </xf>
    <xf numFmtId="0" fontId="18" fillId="4" borderId="17" xfId="0" applyFont="1" applyFill="1" applyBorder="1" applyAlignment="1">
      <alignment horizontal="center" vertical="center"/>
    </xf>
    <xf numFmtId="0" fontId="24" fillId="4" borderId="18" xfId="0" applyFont="1" applyFill="1" applyBorder="1" applyAlignment="1">
      <alignment horizontal="center" vertical="center"/>
    </xf>
    <xf numFmtId="168" fontId="21" fillId="4" borderId="19" xfId="2" applyNumberFormat="1" applyFont="1" applyFill="1" applyBorder="1" applyAlignment="1">
      <alignment horizontal="center" vertical="center"/>
    </xf>
    <xf numFmtId="0" fontId="1" fillId="4" borderId="5" xfId="0" applyFont="1" applyFill="1" applyBorder="1" applyAlignment="1">
      <alignment horizontal="center" vertical="center"/>
    </xf>
    <xf numFmtId="0" fontId="18" fillId="4" borderId="5" xfId="0" applyFont="1" applyFill="1" applyBorder="1" applyAlignment="1">
      <alignment horizontal="center" vertical="center"/>
    </xf>
    <xf numFmtId="0" fontId="24" fillId="4" borderId="20" xfId="0" applyFont="1" applyFill="1" applyBorder="1" applyAlignment="1">
      <alignment horizontal="center" vertical="center"/>
    </xf>
    <xf numFmtId="0" fontId="54"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54"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Alignment="1">
      <alignment horizontal="center" vertical="center"/>
    </xf>
    <xf numFmtId="9" fontId="21" fillId="4" borderId="5" xfId="0" applyNumberFormat="1" applyFont="1" applyFill="1" applyBorder="1" applyAlignment="1">
      <alignment horizontal="center" vertical="center"/>
    </xf>
    <xf numFmtId="9" fontId="21" fillId="4" borderId="17" xfId="0" applyNumberFormat="1" applyFont="1" applyFill="1" applyBorder="1" applyAlignment="1">
      <alignment horizontal="center" vertical="center"/>
    </xf>
    <xf numFmtId="0" fontId="22" fillId="4" borderId="18" xfId="0" applyFont="1" applyFill="1" applyBorder="1" applyAlignment="1">
      <alignment horizontal="center" vertical="center"/>
    </xf>
    <xf numFmtId="0" fontId="22" fillId="4" borderId="20" xfId="0" applyFont="1" applyFill="1" applyBorder="1" applyAlignment="1">
      <alignment horizontal="center" vertical="center"/>
    </xf>
    <xf numFmtId="0" fontId="0" fillId="11" borderId="59" xfId="0" applyFill="1" applyBorder="1" applyAlignment="1">
      <alignment horizontal="center" vertical="center" wrapText="1"/>
    </xf>
    <xf numFmtId="0" fontId="15" fillId="4" borderId="0" xfId="0" applyFont="1" applyFill="1" applyAlignment="1">
      <alignment vertical="center" wrapText="1"/>
    </xf>
    <xf numFmtId="0" fontId="42" fillId="4" borderId="18" xfId="0" applyFont="1" applyFill="1" applyBorder="1" applyAlignment="1">
      <alignment horizontal="center" vertical="center"/>
    </xf>
    <xf numFmtId="0" fontId="42" fillId="4" borderId="20" xfId="0" applyFont="1" applyFill="1" applyBorder="1" applyAlignment="1">
      <alignment horizontal="center" vertical="center"/>
    </xf>
    <xf numFmtId="0" fontId="0" fillId="0" borderId="17" xfId="0" applyBorder="1" applyAlignment="1">
      <alignment horizontal="center" vertical="center"/>
    </xf>
    <xf numFmtId="0" fontId="0" fillId="4" borderId="16" xfId="0" applyFill="1" applyBorder="1" applyAlignment="1">
      <alignment horizontal="center"/>
    </xf>
    <xf numFmtId="0" fontId="0" fillId="4" borderId="17" xfId="0" applyFill="1" applyBorder="1" applyAlignment="1">
      <alignment horizontal="center"/>
    </xf>
    <xf numFmtId="0" fontId="42" fillId="4" borderId="18" xfId="0" applyFont="1" applyFill="1" applyBorder="1" applyAlignment="1">
      <alignment horizontal="center"/>
    </xf>
    <xf numFmtId="0" fontId="0" fillId="4" borderId="19" xfId="0" applyFill="1" applyBorder="1" applyAlignment="1">
      <alignment horizontal="center"/>
    </xf>
    <xf numFmtId="0" fontId="42" fillId="4" borderId="20" xfId="0" applyFont="1" applyFill="1"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0" fontId="0" fillId="5" borderId="4" xfId="0" applyFill="1" applyBorder="1" applyAlignment="1">
      <alignment horizontal="center" vertical="center" wrapText="1"/>
    </xf>
    <xf numFmtId="0" fontId="0" fillId="5" borderId="9" xfId="0"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22" fillId="4" borderId="19" xfId="0" applyFont="1" applyFill="1" applyBorder="1" applyAlignment="1">
      <alignment vertical="center"/>
    </xf>
    <xf numFmtId="0" fontId="3" fillId="4" borderId="5" xfId="0" applyFont="1" applyFill="1" applyBorder="1" applyAlignment="1">
      <alignment horizontal="center" vertical="center"/>
    </xf>
    <xf numFmtId="9" fontId="0" fillId="4" borderId="13" xfId="3" applyFont="1" applyFill="1" applyBorder="1" applyAlignment="1">
      <alignment horizontal="center" vertical="center"/>
    </xf>
    <xf numFmtId="0" fontId="0" fillId="0" borderId="0" xfId="0" applyAlignment="1">
      <alignment horizontal="left" vertical="center"/>
    </xf>
    <xf numFmtId="0" fontId="22" fillId="4" borderId="0" xfId="0" applyFont="1" applyFill="1" applyAlignment="1">
      <alignment horizontal="center" vertical="center"/>
    </xf>
    <xf numFmtId="0" fontId="22" fillId="4" borderId="0" xfId="0" applyFont="1" applyFill="1" applyAlignment="1">
      <alignment vertical="center"/>
    </xf>
    <xf numFmtId="0" fontId="22" fillId="4" borderId="0" xfId="0" applyFont="1" applyFill="1" applyAlignment="1">
      <alignment horizontal="center"/>
    </xf>
    <xf numFmtId="0" fontId="22" fillId="4" borderId="0" xfId="0" applyFont="1" applyFill="1"/>
    <xf numFmtId="168" fontId="21" fillId="4" borderId="49" xfId="2" applyNumberFormat="1" applyFont="1" applyFill="1" applyBorder="1" applyAlignment="1">
      <alignment horizontal="center" vertical="center"/>
    </xf>
    <xf numFmtId="0" fontId="0" fillId="17" borderId="0" xfId="0" applyFill="1"/>
    <xf numFmtId="0" fontId="0" fillId="17" borderId="55" xfId="0" applyFill="1" applyBorder="1" applyAlignment="1">
      <alignment horizontal="center" vertical="center"/>
    </xf>
    <xf numFmtId="0" fontId="0" fillId="17" borderId="54" xfId="0" applyFill="1" applyBorder="1" applyAlignment="1">
      <alignment horizontal="center" vertical="center"/>
    </xf>
    <xf numFmtId="0" fontId="0" fillId="17" borderId="55" xfId="0" applyFill="1" applyBorder="1" applyAlignment="1">
      <alignment horizontal="left" vertical="center"/>
    </xf>
    <xf numFmtId="0" fontId="0" fillId="17" borderId="0" xfId="0" applyFill="1" applyAlignment="1">
      <alignment horizontal="center" vertical="center"/>
    </xf>
    <xf numFmtId="0" fontId="0" fillId="0" borderId="26" xfId="0" applyBorder="1" applyAlignment="1">
      <alignment vertical="center" wrapText="1"/>
    </xf>
    <xf numFmtId="0" fontId="9" fillId="0" borderId="15" xfId="0" applyFont="1" applyBorder="1" applyAlignment="1">
      <alignment vertical="center" wrapText="1"/>
    </xf>
    <xf numFmtId="0" fontId="0" fillId="0" borderId="7" xfId="0" applyBorder="1" applyAlignment="1">
      <alignment vertical="center" wrapText="1"/>
    </xf>
    <xf numFmtId="0" fontId="10" fillId="11" borderId="10" xfId="0" applyFont="1" applyFill="1" applyBorder="1" applyAlignment="1">
      <alignment horizontal="center" vertical="center" wrapText="1"/>
    </xf>
    <xf numFmtId="0" fontId="10" fillId="11" borderId="12" xfId="0" applyFont="1" applyFill="1" applyBorder="1" applyAlignment="1">
      <alignment horizontal="center" vertical="center" wrapText="1"/>
    </xf>
    <xf numFmtId="9" fontId="9" fillId="4" borderId="6" xfId="3" applyFont="1" applyFill="1" applyBorder="1" applyAlignment="1">
      <alignment horizontal="center" vertical="center" wrapText="1"/>
    </xf>
    <xf numFmtId="9" fontId="0" fillId="4" borderId="0" xfId="0" applyNumberFormat="1" applyFill="1" applyAlignment="1">
      <alignment horizontal="center" vertical="center" wrapText="1"/>
    </xf>
    <xf numFmtId="9" fontId="0" fillId="4" borderId="0" xfId="0" applyNumberFormat="1" applyFill="1" applyAlignment="1">
      <alignment horizontal="center"/>
    </xf>
    <xf numFmtId="0" fontId="66" fillId="4" borderId="0" xfId="0" applyFont="1" applyFill="1" applyAlignment="1">
      <alignment horizontal="center"/>
    </xf>
    <xf numFmtId="49" fontId="65" fillId="4" borderId="0" xfId="0" applyNumberFormat="1" applyFont="1" applyFill="1" applyAlignment="1">
      <alignment horizontal="center"/>
    </xf>
    <xf numFmtId="0" fontId="67" fillId="4" borderId="0" xfId="4" applyFont="1" applyFill="1" applyAlignment="1">
      <alignment horizontal="center"/>
    </xf>
    <xf numFmtId="0" fontId="64" fillId="4" borderId="0" xfId="0" applyFont="1" applyFill="1" applyAlignment="1">
      <alignment horizontal="center"/>
    </xf>
    <xf numFmtId="0" fontId="68" fillId="4" borderId="0" xfId="4" applyFont="1" applyFill="1" applyAlignment="1">
      <alignment horizontal="center" vertical="center"/>
    </xf>
    <xf numFmtId="164" fontId="0" fillId="4" borderId="19" xfId="0" applyNumberFormat="1" applyFill="1" applyBorder="1" applyAlignment="1">
      <alignment horizontal="center" vertical="center"/>
    </xf>
    <xf numFmtId="164" fontId="0" fillId="9" borderId="15" xfId="0" applyNumberFormat="1" applyFill="1" applyBorder="1" applyAlignment="1">
      <alignment horizontal="center" vertical="center"/>
    </xf>
    <xf numFmtId="164" fontId="0" fillId="9" borderId="24" xfId="0" applyNumberFormat="1" applyFill="1" applyBorder="1" applyAlignment="1">
      <alignment horizontal="center" vertical="center"/>
    </xf>
    <xf numFmtId="164" fontId="9" fillId="9" borderId="2" xfId="0" applyNumberFormat="1" applyFont="1" applyFill="1" applyBorder="1" applyAlignment="1">
      <alignment horizontal="center" vertical="center"/>
    </xf>
    <xf numFmtId="164" fontId="9" fillId="9" borderId="71" xfId="0" applyNumberFormat="1" applyFont="1" applyFill="1" applyBorder="1" applyAlignment="1">
      <alignment horizontal="center" vertical="center"/>
    </xf>
    <xf numFmtId="164" fontId="9" fillId="9" borderId="72" xfId="0" applyNumberFormat="1" applyFont="1" applyFill="1" applyBorder="1" applyAlignment="1">
      <alignment horizontal="center" vertical="center"/>
    </xf>
    <xf numFmtId="164" fontId="0" fillId="4" borderId="16" xfId="0" applyNumberFormat="1" applyFill="1" applyBorder="1" applyAlignment="1">
      <alignment horizontal="center" vertical="center" wrapText="1"/>
    </xf>
    <xf numFmtId="164" fontId="0" fillId="9" borderId="23" xfId="0" applyNumberFormat="1" applyFill="1" applyBorder="1" applyAlignment="1">
      <alignment horizontal="center" vertical="center"/>
    </xf>
    <xf numFmtId="164" fontId="0" fillId="4" borderId="19" xfId="0" applyNumberFormat="1" applyFill="1" applyBorder="1" applyAlignment="1">
      <alignment horizontal="center" vertical="center" wrapText="1"/>
    </xf>
    <xf numFmtId="164" fontId="0" fillId="11" borderId="23" xfId="0" applyNumberFormat="1" applyFill="1" applyBorder="1" applyAlignment="1">
      <alignment horizontal="center" vertical="center"/>
    </xf>
    <xf numFmtId="164" fontId="0" fillId="4" borderId="19" xfId="2" applyNumberFormat="1" applyFont="1" applyFill="1" applyBorder="1" applyAlignment="1">
      <alignment horizontal="center" vertical="center"/>
    </xf>
    <xf numFmtId="164" fontId="0" fillId="11" borderId="15" xfId="0" applyNumberFormat="1" applyFill="1" applyBorder="1" applyAlignment="1">
      <alignment horizontal="center" vertical="center"/>
    </xf>
    <xf numFmtId="164" fontId="0" fillId="4" borderId="5" xfId="2" applyNumberFormat="1" applyFont="1" applyFill="1" applyBorder="1" applyAlignment="1">
      <alignment horizontal="center" vertical="center"/>
    </xf>
    <xf numFmtId="164" fontId="0" fillId="4" borderId="4" xfId="2" applyNumberFormat="1" applyFont="1" applyFill="1" applyBorder="1" applyAlignment="1">
      <alignment horizontal="center" vertical="center"/>
    </xf>
    <xf numFmtId="164" fontId="0" fillId="11" borderId="24" xfId="0" applyNumberFormat="1" applyFill="1" applyBorder="1" applyAlignment="1">
      <alignment horizontal="center" vertical="center"/>
    </xf>
    <xf numFmtId="164" fontId="9" fillId="11" borderId="2" xfId="0" applyNumberFormat="1" applyFont="1" applyFill="1" applyBorder="1" applyAlignment="1">
      <alignment horizontal="center" vertical="center"/>
    </xf>
    <xf numFmtId="164" fontId="9" fillId="11" borderId="71" xfId="0" applyNumberFormat="1" applyFont="1" applyFill="1" applyBorder="1" applyAlignment="1">
      <alignment horizontal="center" vertical="center"/>
    </xf>
    <xf numFmtId="164" fontId="9" fillId="11" borderId="72" xfId="0" applyNumberFormat="1" applyFont="1" applyFill="1" applyBorder="1" applyAlignment="1">
      <alignment horizontal="center" vertical="center"/>
    </xf>
    <xf numFmtId="164" fontId="0" fillId="0" borderId="16" xfId="2" applyNumberFormat="1" applyFont="1" applyBorder="1" applyAlignment="1">
      <alignment horizontal="center" vertical="center"/>
    </xf>
    <xf numFmtId="164" fontId="0" fillId="0" borderId="17" xfId="2" applyNumberFormat="1" applyFont="1" applyBorder="1" applyAlignment="1">
      <alignment horizontal="center" vertical="center"/>
    </xf>
    <xf numFmtId="164" fontId="0" fillId="0" borderId="19" xfId="2" applyNumberFormat="1" applyFont="1" applyBorder="1" applyAlignment="1">
      <alignment horizontal="center" vertical="center"/>
    </xf>
    <xf numFmtId="164" fontId="0" fillId="0" borderId="5" xfId="2" applyNumberFormat="1" applyFont="1" applyBorder="1" applyAlignment="1">
      <alignment horizontal="center" vertical="center"/>
    </xf>
    <xf numFmtId="164" fontId="3" fillId="0" borderId="4" xfId="2" applyNumberFormat="1" applyFont="1" applyBorder="1" applyAlignment="1">
      <alignment horizontal="center" vertical="center"/>
    </xf>
    <xf numFmtId="164" fontId="3" fillId="11" borderId="24" xfId="0" applyNumberFormat="1" applyFont="1" applyFill="1" applyBorder="1" applyAlignment="1">
      <alignment horizontal="center" vertical="center"/>
    </xf>
    <xf numFmtId="164" fontId="3" fillId="11" borderId="15" xfId="0" applyNumberFormat="1" applyFont="1" applyFill="1" applyBorder="1" applyAlignment="1">
      <alignment horizontal="center" vertical="center"/>
    </xf>
    <xf numFmtId="164" fontId="29" fillId="14" borderId="80" xfId="0" applyNumberFormat="1" applyFont="1" applyFill="1" applyBorder="1" applyAlignment="1">
      <alignment horizontal="center" vertical="center"/>
    </xf>
    <xf numFmtId="164" fontId="29" fillId="14" borderId="71"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9" fillId="9" borderId="1" xfId="0" applyNumberFormat="1" applyFont="1" applyFill="1" applyBorder="1" applyAlignment="1">
      <alignment horizontal="center" vertical="center"/>
    </xf>
    <xf numFmtId="167" fontId="9" fillId="9" borderId="1" xfId="0" applyNumberFormat="1" applyFont="1" applyFill="1" applyBorder="1" applyAlignment="1">
      <alignment horizontal="center" vertical="center"/>
    </xf>
    <xf numFmtId="164" fontId="9" fillId="11" borderId="1" xfId="0" applyNumberFormat="1" applyFont="1" applyFill="1" applyBorder="1" applyAlignment="1">
      <alignment horizontal="center" vertical="center"/>
    </xf>
    <xf numFmtId="164" fontId="3" fillId="11" borderId="23" xfId="0" applyNumberFormat="1" applyFont="1" applyFill="1" applyBorder="1" applyAlignment="1">
      <alignment horizontal="center" vertical="center"/>
    </xf>
    <xf numFmtId="167" fontId="3" fillId="0" borderId="5" xfId="2" applyNumberFormat="1" applyFont="1" applyBorder="1" applyAlignment="1">
      <alignment horizontal="center" vertical="center"/>
    </xf>
    <xf numFmtId="0" fontId="10" fillId="9" borderId="5" xfId="0" applyFont="1" applyFill="1" applyBorder="1" applyAlignment="1">
      <alignment horizontal="center" vertical="top" wrapText="1"/>
    </xf>
    <xf numFmtId="164" fontId="29" fillId="14" borderId="72" xfId="0" applyNumberFormat="1" applyFont="1" applyFill="1" applyBorder="1" applyAlignment="1">
      <alignment horizontal="center" vertical="center"/>
    </xf>
    <xf numFmtId="164" fontId="0" fillId="4" borderId="5" xfId="0" applyNumberFormat="1" applyFill="1" applyBorder="1" applyAlignment="1">
      <alignment horizontal="center" vertical="center"/>
    </xf>
    <xf numFmtId="167" fontId="0" fillId="4" borderId="17" xfId="2" applyNumberFormat="1" applyFont="1" applyFill="1" applyBorder="1" applyAlignment="1">
      <alignment horizontal="center" vertical="center"/>
    </xf>
    <xf numFmtId="164" fontId="0" fillId="4" borderId="17" xfId="2" applyNumberFormat="1" applyFont="1" applyFill="1" applyBorder="1" applyAlignment="1">
      <alignment horizontal="center" vertical="center"/>
    </xf>
    <xf numFmtId="164" fontId="1" fillId="4" borderId="4" xfId="2" applyNumberFormat="1" applyFill="1" applyBorder="1" applyAlignment="1">
      <alignment horizontal="center" vertical="center"/>
    </xf>
    <xf numFmtId="167" fontId="0" fillId="0" borderId="71" xfId="0" applyNumberFormat="1" applyBorder="1" applyAlignment="1">
      <alignment horizontal="center" vertical="center" wrapText="1"/>
    </xf>
    <xf numFmtId="164" fontId="0" fillId="4" borderId="17" xfId="0" applyNumberFormat="1" applyFill="1" applyBorder="1" applyAlignment="1">
      <alignment horizontal="center" vertical="center" wrapText="1"/>
    </xf>
    <xf numFmtId="164" fontId="0" fillId="4" borderId="5" xfId="0" applyNumberFormat="1" applyFill="1" applyBorder="1" applyAlignment="1">
      <alignment horizontal="center" vertical="center" wrapText="1"/>
    </xf>
    <xf numFmtId="167" fontId="0" fillId="4" borderId="5" xfId="0" applyNumberFormat="1" applyFill="1" applyBorder="1" applyAlignment="1">
      <alignment horizontal="center" vertical="center" wrapText="1"/>
    </xf>
    <xf numFmtId="164" fontId="0" fillId="4" borderId="4" xfId="0" applyNumberFormat="1" applyFill="1" applyBorder="1" applyAlignment="1">
      <alignment horizontal="center" vertical="center" wrapText="1"/>
    </xf>
    <xf numFmtId="164" fontId="3" fillId="4" borderId="17" xfId="0" applyNumberFormat="1" applyFont="1" applyFill="1" applyBorder="1" applyAlignment="1">
      <alignment horizontal="center" vertical="center"/>
    </xf>
    <xf numFmtId="164" fontId="0" fillId="4" borderId="4" xfId="0" applyNumberFormat="1" applyFill="1" applyBorder="1" applyAlignment="1">
      <alignment horizontal="center" vertical="center"/>
    </xf>
    <xf numFmtId="0" fontId="10" fillId="11" borderId="11"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9" fillId="11" borderId="8" xfId="0" applyFont="1" applyFill="1" applyBorder="1" applyAlignment="1">
      <alignment horizontal="left" vertical="center" wrapText="1"/>
    </xf>
    <xf numFmtId="9" fontId="0" fillId="4" borderId="47" xfId="3" applyFont="1" applyFill="1" applyBorder="1" applyAlignment="1">
      <alignment horizontal="center" vertical="center" wrapText="1"/>
    </xf>
    <xf numFmtId="9" fontId="0" fillId="4" borderId="4" xfId="3" applyFont="1" applyFill="1" applyBorder="1" applyAlignment="1">
      <alignment horizontal="center" vertical="center" wrapText="1"/>
    </xf>
    <xf numFmtId="0" fontId="0" fillId="4" borderId="8" xfId="0" applyFill="1" applyBorder="1" applyAlignment="1">
      <alignment horizontal="center" vertical="center"/>
    </xf>
    <xf numFmtId="0" fontId="0" fillId="4" borderId="27" xfId="0" applyFill="1" applyBorder="1" applyAlignment="1">
      <alignment horizontal="center" vertical="center"/>
    </xf>
    <xf numFmtId="0" fontId="0" fillId="4" borderId="38" xfId="0" applyFill="1" applyBorder="1" applyAlignment="1">
      <alignment horizontal="center" vertical="center"/>
    </xf>
    <xf numFmtId="168" fontId="0" fillId="4" borderId="25" xfId="2" applyNumberFormat="1" applyFont="1" applyFill="1" applyBorder="1" applyAlignment="1">
      <alignment horizontal="center" vertical="center"/>
    </xf>
    <xf numFmtId="0" fontId="0" fillId="4" borderId="25" xfId="0" applyFill="1" applyBorder="1" applyAlignment="1">
      <alignment horizontal="center" vertical="center"/>
    </xf>
    <xf numFmtId="168" fontId="21" fillId="4" borderId="22" xfId="2" applyNumberFormat="1" applyFont="1" applyFill="1" applyBorder="1" applyAlignment="1">
      <alignment horizontal="center" vertical="center"/>
    </xf>
    <xf numFmtId="0" fontId="0" fillId="4" borderId="78" xfId="0" applyFill="1" applyBorder="1" applyAlignment="1">
      <alignment horizontal="center" vertical="center" wrapText="1"/>
    </xf>
    <xf numFmtId="0" fontId="10" fillId="9" borderId="70" xfId="0" applyFont="1" applyFill="1" applyBorder="1" applyAlignment="1">
      <alignment horizontal="center" vertical="center" wrapText="1"/>
    </xf>
    <xf numFmtId="0" fontId="10" fillId="11" borderId="70" xfId="0" applyFont="1" applyFill="1" applyBorder="1" applyAlignment="1">
      <alignment horizontal="center" vertical="center" wrapText="1"/>
    </xf>
    <xf numFmtId="0" fontId="20" fillId="15" borderId="13" xfId="0" applyFont="1" applyFill="1" applyBorder="1" applyAlignment="1">
      <alignment horizontal="center" vertical="center" wrapText="1"/>
    </xf>
    <xf numFmtId="0" fontId="20" fillId="15" borderId="72" xfId="0" applyFont="1" applyFill="1" applyBorder="1" applyAlignment="1">
      <alignment horizontal="center" vertical="center" wrapText="1"/>
    </xf>
    <xf numFmtId="0" fontId="10" fillId="15" borderId="7" xfId="0" applyFont="1" applyFill="1" applyBorder="1" applyAlignment="1">
      <alignment horizontal="center" vertical="center" wrapText="1"/>
    </xf>
    <xf numFmtId="164" fontId="29" fillId="14" borderId="1" xfId="0" applyNumberFormat="1" applyFont="1" applyFill="1" applyBorder="1" applyAlignment="1">
      <alignment horizontal="center" vertical="center"/>
    </xf>
    <xf numFmtId="164" fontId="9" fillId="11" borderId="10" xfId="0" applyNumberFormat="1" applyFont="1" applyFill="1" applyBorder="1" applyAlignment="1">
      <alignment horizontal="center" vertical="center"/>
    </xf>
    <xf numFmtId="164" fontId="9" fillId="9" borderId="70" xfId="0" applyNumberFormat="1" applyFont="1" applyFill="1" applyBorder="1" applyAlignment="1">
      <alignment horizontal="center" vertical="center"/>
    </xf>
    <xf numFmtId="0" fontId="0" fillId="4" borderId="57"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81"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8" xfId="0" applyFill="1" applyBorder="1" applyAlignment="1">
      <alignment horizontal="center" vertical="center" wrapText="1"/>
    </xf>
    <xf numFmtId="168" fontId="21" fillId="4" borderId="25" xfId="2" applyNumberFormat="1" applyFont="1" applyFill="1" applyBorder="1" applyAlignment="1">
      <alignment horizontal="center" vertical="center"/>
    </xf>
    <xf numFmtId="0" fontId="21" fillId="4" borderId="25" xfId="0" applyFont="1" applyFill="1" applyBorder="1" applyAlignment="1">
      <alignment horizontal="center" vertical="center"/>
    </xf>
    <xf numFmtId="167" fontId="0" fillId="4" borderId="21" xfId="3" applyNumberFormat="1" applyFont="1" applyFill="1" applyBorder="1" applyAlignment="1">
      <alignment vertical="center"/>
    </xf>
    <xf numFmtId="9" fontId="0" fillId="4" borderId="5" xfId="3" applyFont="1" applyFill="1" applyBorder="1" applyAlignment="1">
      <alignment horizontal="center" vertical="center" wrapText="1"/>
    </xf>
    <xf numFmtId="9" fontId="0" fillId="4" borderId="17" xfId="3" applyFont="1" applyFill="1" applyBorder="1" applyAlignment="1">
      <alignment horizontal="center" vertical="center" wrapText="1"/>
    </xf>
    <xf numFmtId="168" fontId="21" fillId="4" borderId="27" xfId="2" applyNumberFormat="1" applyFont="1" applyFill="1" applyBorder="1" applyAlignment="1">
      <alignment horizontal="center" vertical="center" wrapText="1"/>
    </xf>
    <xf numFmtId="9" fontId="21" fillId="4" borderId="25" xfId="0" applyNumberFormat="1" applyFont="1" applyFill="1" applyBorder="1" applyAlignment="1">
      <alignment horizontal="center" vertical="center" wrapText="1"/>
    </xf>
    <xf numFmtId="168" fontId="3" fillId="4" borderId="25" xfId="2" applyNumberFormat="1" applyFont="1" applyFill="1" applyBorder="1" applyAlignment="1">
      <alignment horizontal="center" vertical="center"/>
    </xf>
    <xf numFmtId="9" fontId="3" fillId="4" borderId="25" xfId="3" applyFont="1" applyFill="1" applyBorder="1" applyAlignment="1">
      <alignment horizontal="center" vertical="center"/>
    </xf>
    <xf numFmtId="168" fontId="21" fillId="4" borderId="25" xfId="2" applyNumberFormat="1" applyFont="1" applyFill="1" applyBorder="1" applyAlignment="1">
      <alignment horizontal="center" vertical="center" wrapText="1"/>
    </xf>
    <xf numFmtId="168" fontId="21" fillId="4" borderId="25" xfId="0" applyNumberFormat="1" applyFont="1" applyFill="1" applyBorder="1" applyAlignment="1">
      <alignment horizontal="center" vertical="center" wrapText="1"/>
    </xf>
    <xf numFmtId="168" fontId="21" fillId="4" borderId="47" xfId="2" applyNumberFormat="1" applyFont="1" applyFill="1" applyBorder="1" applyAlignment="1">
      <alignment horizontal="center" vertical="center"/>
    </xf>
    <xf numFmtId="168" fontId="21" fillId="4" borderId="27" xfId="2" applyNumberFormat="1" applyFont="1" applyFill="1" applyBorder="1"/>
    <xf numFmtId="0" fontId="1" fillId="4" borderId="25" xfId="0" applyFont="1" applyFill="1" applyBorder="1" applyAlignment="1">
      <alignment horizontal="center"/>
    </xf>
    <xf numFmtId="0" fontId="1" fillId="4" borderId="25" xfId="0" applyFont="1" applyFill="1" applyBorder="1"/>
    <xf numFmtId="168" fontId="21" fillId="4" borderId="25" xfId="2" applyNumberFormat="1" applyFont="1" applyFill="1" applyBorder="1"/>
    <xf numFmtId="168" fontId="21" fillId="4" borderId="25" xfId="2" applyNumberFormat="1" applyFont="1" applyFill="1" applyBorder="1" applyAlignment="1">
      <alignment horizontal="right"/>
    </xf>
    <xf numFmtId="0" fontId="21" fillId="4" borderId="25" xfId="0" applyFont="1" applyFill="1" applyBorder="1" applyAlignment="1">
      <alignment horizontal="center"/>
    </xf>
    <xf numFmtId="168" fontId="21" fillId="4" borderId="25" xfId="0" applyNumberFormat="1" applyFont="1" applyFill="1" applyBorder="1" applyAlignment="1">
      <alignment horizontal="center" wrapText="1"/>
    </xf>
    <xf numFmtId="168" fontId="21" fillId="4" borderId="27" xfId="2" applyNumberFormat="1" applyFont="1" applyFill="1" applyBorder="1" applyAlignment="1">
      <alignment horizontal="center" vertical="center"/>
    </xf>
    <xf numFmtId="0" fontId="1" fillId="4" borderId="25" xfId="0" applyFont="1" applyFill="1" applyBorder="1" applyAlignment="1">
      <alignment horizontal="center" vertical="center"/>
    </xf>
    <xf numFmtId="168" fontId="1" fillId="4" borderId="25" xfId="2" applyNumberFormat="1" applyFill="1" applyBorder="1" applyAlignment="1">
      <alignment horizontal="center" vertical="center"/>
    </xf>
    <xf numFmtId="0" fontId="54" fillId="4" borderId="25"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18" xfId="0" applyFont="1" applyFill="1" applyBorder="1" applyAlignment="1">
      <alignment horizontal="center"/>
    </xf>
    <xf numFmtId="0" fontId="1" fillId="4" borderId="20" xfId="0" applyFont="1" applyFill="1" applyBorder="1" applyAlignment="1">
      <alignment horizontal="center"/>
    </xf>
    <xf numFmtId="0" fontId="1" fillId="4" borderId="47" xfId="0" applyFont="1" applyFill="1" applyBorder="1" applyAlignment="1">
      <alignment horizontal="center"/>
    </xf>
    <xf numFmtId="0" fontId="22" fillId="4" borderId="25" xfId="0" applyFont="1" applyFill="1" applyBorder="1" applyAlignment="1">
      <alignment horizontal="center" vertical="center"/>
    </xf>
    <xf numFmtId="9" fontId="21" fillId="4" borderId="25" xfId="0" applyNumberFormat="1" applyFont="1" applyFill="1" applyBorder="1" applyAlignment="1">
      <alignment horizontal="center" vertical="center"/>
    </xf>
    <xf numFmtId="9" fontId="1" fillId="4" borderId="25" xfId="2" applyNumberFormat="1" applyFill="1" applyBorder="1" applyAlignment="1">
      <alignment horizontal="center" vertical="center"/>
    </xf>
    <xf numFmtId="167" fontId="0" fillId="4" borderId="8" xfId="0" applyNumberFormat="1" applyFill="1" applyBorder="1" applyAlignment="1">
      <alignment vertical="center" wrapText="1"/>
    </xf>
    <xf numFmtId="168" fontId="21" fillId="4" borderId="25" xfId="2" applyNumberFormat="1" applyFont="1" applyFill="1" applyBorder="1" applyAlignment="1">
      <alignment vertical="center" wrapText="1"/>
    </xf>
    <xf numFmtId="0" fontId="22" fillId="4" borderId="47" xfId="0" applyFont="1" applyFill="1" applyBorder="1" applyAlignment="1">
      <alignment horizontal="center" vertical="center"/>
    </xf>
    <xf numFmtId="9" fontId="0" fillId="4" borderId="6" xfId="2" applyNumberFormat="1" applyFont="1" applyFill="1" applyBorder="1" applyAlignment="1">
      <alignment horizontal="center"/>
    </xf>
    <xf numFmtId="167" fontId="0" fillId="4" borderId="6" xfId="2" applyNumberFormat="1" applyFont="1" applyFill="1" applyBorder="1" applyAlignment="1">
      <alignment horizontal="center"/>
    </xf>
    <xf numFmtId="0" fontId="0" fillId="4" borderId="26" xfId="0" applyFill="1" applyBorder="1" applyAlignment="1">
      <alignment horizontal="center" vertical="center"/>
    </xf>
    <xf numFmtId="167" fontId="0" fillId="4" borderId="16" xfId="2" applyNumberFormat="1" applyFont="1" applyFill="1" applyBorder="1" applyAlignment="1">
      <alignment horizontal="center"/>
    </xf>
    <xf numFmtId="167" fontId="0" fillId="4" borderId="19" xfId="2" applyNumberFormat="1" applyFont="1" applyFill="1" applyBorder="1" applyAlignment="1">
      <alignment horizontal="center"/>
    </xf>
    <xf numFmtId="167" fontId="3" fillId="4" borderId="21" xfId="2" applyNumberFormat="1" applyFont="1" applyFill="1" applyBorder="1" applyAlignment="1">
      <alignment horizontal="center" vertical="center"/>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4" borderId="47" xfId="0" applyFill="1" applyBorder="1" applyAlignment="1">
      <alignment horizontal="center" vertical="center"/>
    </xf>
    <xf numFmtId="0" fontId="22" fillId="4" borderId="27" xfId="0" applyFont="1" applyFill="1" applyBorder="1" applyAlignment="1">
      <alignment horizontal="center" vertical="center"/>
    </xf>
    <xf numFmtId="0" fontId="22" fillId="4" borderId="27" xfId="0" applyFont="1" applyFill="1" applyBorder="1" applyAlignment="1">
      <alignment vertical="center"/>
    </xf>
    <xf numFmtId="0" fontId="22" fillId="4" borderId="25" xfId="0" applyFont="1" applyFill="1" applyBorder="1" applyAlignment="1">
      <alignmen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42" fillId="4" borderId="47" xfId="0" applyFont="1" applyFill="1" applyBorder="1" applyAlignment="1">
      <alignment horizontal="center" vertical="center"/>
    </xf>
    <xf numFmtId="9" fontId="0" fillId="4" borderId="25" xfId="0" applyNumberFormat="1" applyFill="1" applyBorder="1" applyAlignment="1">
      <alignment horizontal="center" vertical="center"/>
    </xf>
    <xf numFmtId="0" fontId="0" fillId="0" borderId="25" xfId="0" applyBorder="1" applyAlignment="1">
      <alignment horizontal="center" vertical="center"/>
    </xf>
    <xf numFmtId="0" fontId="0" fillId="4" borderId="27" xfId="0" applyFill="1" applyBorder="1" applyAlignment="1">
      <alignment horizontal="center"/>
    </xf>
    <xf numFmtId="0" fontId="0" fillId="0" borderId="25" xfId="0" applyBorder="1" applyAlignment="1">
      <alignment horizontal="center"/>
    </xf>
    <xf numFmtId="0" fontId="42" fillId="4" borderId="47" xfId="0" applyFont="1" applyFill="1" applyBorder="1" applyAlignment="1">
      <alignment horizontal="center"/>
    </xf>
    <xf numFmtId="0" fontId="0" fillId="4" borderId="25" xfId="0" applyFill="1" applyBorder="1" applyAlignment="1">
      <alignment horizontal="center"/>
    </xf>
    <xf numFmtId="0" fontId="3" fillId="4" borderId="27" xfId="0" applyFont="1" applyFill="1" applyBorder="1" applyAlignment="1">
      <alignment horizontal="center" vertical="center" wrapText="1"/>
    </xf>
    <xf numFmtId="0" fontId="3" fillId="4" borderId="0" xfId="0" applyFont="1" applyFill="1" applyAlignment="1">
      <alignment horizontal="center" vertical="center"/>
    </xf>
    <xf numFmtId="0" fontId="0" fillId="4" borderId="73" xfId="0" applyFill="1" applyBorder="1" applyAlignment="1">
      <alignment vertical="center"/>
    </xf>
    <xf numFmtId="49" fontId="18" fillId="4" borderId="5" xfId="0" applyNumberFormat="1" applyFont="1" applyFill="1" applyBorder="1" applyAlignment="1">
      <alignment horizontal="center" vertical="center"/>
    </xf>
    <xf numFmtId="49" fontId="18" fillId="4" borderId="17" xfId="0" applyNumberFormat="1" applyFont="1" applyFill="1" applyBorder="1" applyAlignment="1">
      <alignment horizontal="center" vertical="center"/>
    </xf>
    <xf numFmtId="0" fontId="0" fillId="0" borderId="4" xfId="0" applyBorder="1" applyAlignment="1">
      <alignment horizontal="center" vertical="center"/>
    </xf>
    <xf numFmtId="168" fontId="0" fillId="0" borderId="4" xfId="2" applyNumberFormat="1" applyFont="1" applyBorder="1" applyAlignment="1">
      <alignment horizontal="center" vertical="center"/>
    </xf>
    <xf numFmtId="168" fontId="0" fillId="0" borderId="5" xfId="2" applyNumberFormat="1" applyFont="1" applyBorder="1" applyAlignment="1">
      <alignment horizontal="center" vertical="center"/>
    </xf>
    <xf numFmtId="0" fontId="22" fillId="0" borderId="4" xfId="0" applyFont="1" applyBorder="1" applyAlignment="1">
      <alignment horizontal="center" vertical="center"/>
    </xf>
    <xf numFmtId="168" fontId="21" fillId="0" borderId="25" xfId="2" applyNumberFormat="1" applyFont="1" applyBorder="1" applyAlignment="1">
      <alignment horizontal="center" vertical="center"/>
    </xf>
    <xf numFmtId="168" fontId="3" fillId="0" borderId="25" xfId="2" applyNumberFormat="1" applyFont="1" applyBorder="1" applyAlignment="1">
      <alignment horizontal="center" vertical="center"/>
    </xf>
    <xf numFmtId="0" fontId="21" fillId="0" borderId="25" xfId="0" applyFont="1" applyBorder="1" applyAlignment="1">
      <alignment horizontal="center" vertical="center"/>
    </xf>
    <xf numFmtId="168" fontId="21" fillId="0" borderId="25" xfId="0" applyNumberFormat="1" applyFont="1" applyBorder="1" applyAlignment="1">
      <alignment horizontal="center" vertical="center" wrapText="1"/>
    </xf>
    <xf numFmtId="49" fontId="18" fillId="0" borderId="17" xfId="0" applyNumberFormat="1" applyFont="1" applyBorder="1" applyAlignment="1">
      <alignment horizontal="center" vertical="center"/>
    </xf>
    <xf numFmtId="168" fontId="24" fillId="0" borderId="17" xfId="2" applyNumberFormat="1" applyFont="1" applyBorder="1" applyAlignment="1">
      <alignment horizontal="center" vertical="center" wrapText="1"/>
    </xf>
    <xf numFmtId="0" fontId="21" fillId="0" borderId="40" xfId="0" applyFont="1" applyBorder="1" applyAlignment="1">
      <alignment horizontal="center" vertical="center"/>
    </xf>
    <xf numFmtId="0" fontId="18" fillId="0" borderId="17" xfId="0" applyFont="1" applyBorder="1" applyAlignment="1">
      <alignment horizontal="center" vertical="center"/>
    </xf>
    <xf numFmtId="0" fontId="24" fillId="0" borderId="18" xfId="0" applyFont="1" applyBorder="1" applyAlignment="1">
      <alignment horizontal="center" vertical="center"/>
    </xf>
    <xf numFmtId="49" fontId="18" fillId="0" borderId="5" xfId="0" applyNumberFormat="1" applyFont="1" applyBorder="1" applyAlignment="1">
      <alignment horizontal="center" vertical="center"/>
    </xf>
    <xf numFmtId="168" fontId="24" fillId="0" borderId="5" xfId="2" applyNumberFormat="1" applyFont="1" applyBorder="1" applyAlignment="1">
      <alignment horizontal="center" vertical="center" wrapText="1"/>
    </xf>
    <xf numFmtId="0" fontId="21" fillId="0" borderId="41" xfId="0" applyFont="1" applyBorder="1" applyAlignment="1">
      <alignment horizontal="center" vertical="center"/>
    </xf>
    <xf numFmtId="0" fontId="18" fillId="0" borderId="5" xfId="0" applyFont="1" applyBorder="1" applyAlignment="1">
      <alignment horizontal="center" vertical="center"/>
    </xf>
    <xf numFmtId="0" fontId="24" fillId="0" borderId="20" xfId="0" applyFont="1" applyBorder="1" applyAlignment="1">
      <alignment horizontal="center" vertical="center"/>
    </xf>
    <xf numFmtId="0" fontId="21" fillId="0" borderId="61" xfId="0" applyFont="1" applyBorder="1" applyAlignment="1">
      <alignment horizontal="center" vertical="center"/>
    </xf>
    <xf numFmtId="0" fontId="6" fillId="0" borderId="0" xfId="0" applyFont="1" applyAlignment="1">
      <alignment vertical="center"/>
    </xf>
    <xf numFmtId="0" fontId="22" fillId="0" borderId="21" xfId="0" applyFont="1" applyBorder="1" applyAlignment="1">
      <alignment horizontal="center" vertical="center"/>
    </xf>
    <xf numFmtId="0" fontId="3" fillId="0" borderId="39" xfId="0" applyFont="1" applyBorder="1" applyAlignment="1">
      <alignment horizontal="center" vertical="center"/>
    </xf>
    <xf numFmtId="0" fontId="22" fillId="0" borderId="27" xfId="0" applyFont="1" applyBorder="1" applyAlignment="1">
      <alignment horizontal="center" vertical="center"/>
    </xf>
    <xf numFmtId="0" fontId="21" fillId="4" borderId="5" xfId="0" applyFont="1" applyFill="1" applyBorder="1" applyAlignment="1">
      <alignment vertical="center"/>
    </xf>
    <xf numFmtId="0" fontId="21" fillId="4" borderId="5" xfId="0" applyFont="1" applyFill="1" applyBorder="1" applyAlignment="1">
      <alignment vertical="center" wrapText="1"/>
    </xf>
    <xf numFmtId="0" fontId="21" fillId="4" borderId="17" xfId="0" applyFont="1" applyFill="1" applyBorder="1" applyAlignment="1">
      <alignment vertical="center"/>
    </xf>
    <xf numFmtId="0" fontId="21" fillId="4" borderId="17" xfId="0" applyFont="1" applyFill="1" applyBorder="1" applyAlignment="1">
      <alignment vertical="center" wrapText="1"/>
    </xf>
    <xf numFmtId="0" fontId="21" fillId="4" borderId="25" xfId="0" applyFont="1" applyFill="1" applyBorder="1" applyAlignment="1">
      <alignment vertical="center"/>
    </xf>
    <xf numFmtId="0" fontId="21" fillId="4" borderId="25" xfId="0" applyFont="1" applyFill="1" applyBorder="1" applyAlignment="1">
      <alignment vertical="center" wrapText="1"/>
    </xf>
    <xf numFmtId="0" fontId="21" fillId="4" borderId="18" xfId="0" applyFont="1" applyFill="1" applyBorder="1" applyAlignment="1">
      <alignment vertical="center"/>
    </xf>
    <xf numFmtId="0" fontId="21" fillId="4" borderId="20" xfId="0" applyFont="1" applyFill="1" applyBorder="1" applyAlignment="1">
      <alignment vertical="center"/>
    </xf>
    <xf numFmtId="0" fontId="21" fillId="4" borderId="47" xfId="0" applyFont="1" applyFill="1" applyBorder="1" applyAlignment="1">
      <alignment vertical="center"/>
    </xf>
    <xf numFmtId="164" fontId="3" fillId="0" borderId="17" xfId="0" applyNumberFormat="1" applyFont="1" applyBorder="1" applyAlignment="1">
      <alignment horizontal="center" vertical="center"/>
    </xf>
    <xf numFmtId="0" fontId="0" fillId="0" borderId="27" xfId="0" applyBorder="1" applyAlignment="1">
      <alignment horizontal="center" vertical="center"/>
    </xf>
    <xf numFmtId="0" fontId="22" fillId="0" borderId="47" xfId="0" applyFont="1" applyBorder="1" applyAlignment="1">
      <alignment horizontal="center" vertical="center"/>
    </xf>
    <xf numFmtId="0" fontId="0" fillId="17" borderId="25" xfId="0" applyFill="1" applyBorder="1" applyAlignment="1">
      <alignment horizontal="center" vertical="center"/>
    </xf>
    <xf numFmtId="0" fontId="22" fillId="17" borderId="25" xfId="0" applyFont="1" applyFill="1" applyBorder="1" applyAlignment="1">
      <alignment horizontal="center" vertical="center"/>
    </xf>
    <xf numFmtId="0" fontId="0" fillId="17" borderId="47" xfId="0" applyFill="1" applyBorder="1" applyAlignment="1">
      <alignment horizontal="center" vertical="center"/>
    </xf>
    <xf numFmtId="0" fontId="7" fillId="17" borderId="0" xfId="0" applyFont="1" applyFill="1" applyAlignment="1">
      <alignment vertical="top"/>
    </xf>
    <xf numFmtId="0" fontId="0" fillId="17" borderId="36" xfId="0" applyFill="1" applyBorder="1" applyAlignment="1">
      <alignment horizontal="center" vertical="center"/>
    </xf>
    <xf numFmtId="0" fontId="0" fillId="17" borderId="37" xfId="0" applyFill="1" applyBorder="1" applyAlignment="1">
      <alignment horizontal="center" vertical="center"/>
    </xf>
    <xf numFmtId="0" fontId="0" fillId="17" borderId="38" xfId="0" applyFill="1" applyBorder="1" applyAlignment="1">
      <alignment horizontal="center" vertical="center"/>
    </xf>
    <xf numFmtId="0" fontId="3" fillId="17" borderId="17" xfId="0" applyFont="1" applyFill="1" applyBorder="1" applyAlignment="1">
      <alignment horizontal="center" vertical="center" wrapText="1"/>
    </xf>
    <xf numFmtId="0" fontId="22" fillId="17" borderId="17" xfId="0" applyFont="1" applyFill="1" applyBorder="1" applyAlignment="1">
      <alignment horizontal="center" vertical="center"/>
    </xf>
    <xf numFmtId="0" fontId="3" fillId="17" borderId="5" xfId="0" applyFont="1" applyFill="1" applyBorder="1" applyAlignment="1">
      <alignment horizontal="center" vertical="center" wrapText="1"/>
    </xf>
    <xf numFmtId="0" fontId="22" fillId="17" borderId="5" xfId="0" applyFont="1" applyFill="1" applyBorder="1" applyAlignment="1">
      <alignment horizontal="center" vertical="center"/>
    </xf>
    <xf numFmtId="0" fontId="3" fillId="17" borderId="25" xfId="0" applyFont="1" applyFill="1" applyBorder="1" applyAlignment="1">
      <alignment horizontal="center" vertical="center" wrapText="1"/>
    </xf>
    <xf numFmtId="0" fontId="0" fillId="17" borderId="0" xfId="0" applyFill="1" applyAlignment="1">
      <alignment horizontal="center"/>
    </xf>
    <xf numFmtId="168" fontId="0" fillId="17" borderId="0" xfId="0" applyNumberFormat="1" applyFill="1" applyAlignment="1">
      <alignment horizontal="center" vertical="center"/>
    </xf>
    <xf numFmtId="0" fontId="0" fillId="17" borderId="27" xfId="0" applyFill="1" applyBorder="1" applyAlignment="1">
      <alignment horizontal="center" vertical="center"/>
    </xf>
    <xf numFmtId="0" fontId="0" fillId="17" borderId="0" xfId="0" applyFill="1" applyAlignment="1">
      <alignment horizontal="left"/>
    </xf>
    <xf numFmtId="0" fontId="63" fillId="0" borderId="17" xfId="0" applyFont="1" applyBorder="1" applyAlignment="1">
      <alignment horizontal="center" vertical="center"/>
    </xf>
    <xf numFmtId="0" fontId="63" fillId="0" borderId="5" xfId="0" applyFont="1" applyBorder="1" applyAlignment="1">
      <alignment horizontal="center" vertical="center"/>
    </xf>
    <xf numFmtId="167" fontId="29" fillId="14" borderId="2" xfId="0" applyNumberFormat="1" applyFont="1" applyFill="1" applyBorder="1" applyAlignment="1">
      <alignment horizontal="center" vertical="center"/>
    </xf>
    <xf numFmtId="3" fontId="0" fillId="17" borderId="17" xfId="0" applyNumberFormat="1" applyFill="1" applyBorder="1" applyAlignment="1">
      <alignment horizontal="center" vertical="center"/>
    </xf>
    <xf numFmtId="3" fontId="22" fillId="17" borderId="17" xfId="0" applyNumberFormat="1" applyFont="1" applyFill="1" applyBorder="1" applyAlignment="1">
      <alignment horizontal="center" vertical="center"/>
    </xf>
    <xf numFmtId="3" fontId="0" fillId="17" borderId="5" xfId="0" applyNumberFormat="1" applyFill="1" applyBorder="1" applyAlignment="1">
      <alignment horizontal="center" vertical="center"/>
    </xf>
    <xf numFmtId="3" fontId="22" fillId="17" borderId="5" xfId="0" applyNumberFormat="1" applyFont="1" applyFill="1" applyBorder="1" applyAlignment="1">
      <alignment horizontal="center" vertical="center"/>
    </xf>
    <xf numFmtId="3" fontId="0" fillId="17" borderId="25" xfId="0" applyNumberFormat="1" applyFill="1" applyBorder="1" applyAlignment="1">
      <alignment horizontal="center" vertical="center"/>
    </xf>
    <xf numFmtId="3" fontId="22" fillId="17" borderId="25" xfId="0" applyNumberFormat="1" applyFont="1" applyFill="1" applyBorder="1" applyAlignment="1">
      <alignment horizontal="center" vertical="center"/>
    </xf>
    <xf numFmtId="3" fontId="0" fillId="17" borderId="0" xfId="0" applyNumberFormat="1" applyFill="1" applyAlignment="1">
      <alignment horizontal="center" vertical="center"/>
    </xf>
    <xf numFmtId="3" fontId="0" fillId="4" borderId="19" xfId="0" applyNumberFormat="1" applyFill="1" applyBorder="1" applyAlignment="1">
      <alignment horizontal="center" vertical="center"/>
    </xf>
    <xf numFmtId="3" fontId="0" fillId="4" borderId="27" xfId="0" applyNumberFormat="1" applyFill="1" applyBorder="1" applyAlignment="1">
      <alignment horizontal="center" vertical="center"/>
    </xf>
    <xf numFmtId="3" fontId="0" fillId="4" borderId="25" xfId="0" applyNumberFormat="1" applyFill="1" applyBorder="1" applyAlignment="1">
      <alignment horizontal="center" vertical="center"/>
    </xf>
    <xf numFmtId="4" fontId="22" fillId="4" borderId="0" xfId="0" applyNumberFormat="1" applyFont="1" applyFill="1" applyAlignment="1">
      <alignment horizontal="center" vertical="center"/>
    </xf>
    <xf numFmtId="4" fontId="22" fillId="4" borderId="0" xfId="0" applyNumberFormat="1" applyFont="1" applyFill="1" applyAlignment="1">
      <alignment vertical="center"/>
    </xf>
    <xf numFmtId="4" fontId="22" fillId="4" borderId="0" xfId="0" applyNumberFormat="1" applyFont="1" applyFill="1" applyAlignment="1">
      <alignment horizontal="center"/>
    </xf>
    <xf numFmtId="4" fontId="22" fillId="4" borderId="0" xfId="0" applyNumberFormat="1" applyFont="1" applyFill="1"/>
    <xf numFmtId="4" fontId="8" fillId="4" borderId="0" xfId="0" applyNumberFormat="1" applyFont="1" applyFill="1" applyAlignment="1">
      <alignment horizontal="center" vertical="center"/>
    </xf>
    <xf numFmtId="4" fontId="8" fillId="4" borderId="0" xfId="0" applyNumberFormat="1" applyFont="1" applyFill="1" applyAlignment="1">
      <alignment vertical="center"/>
    </xf>
    <xf numFmtId="4" fontId="8" fillId="4" borderId="0" xfId="0" applyNumberFormat="1" applyFont="1" applyFill="1"/>
    <xf numFmtId="4" fontId="22" fillId="4" borderId="17" xfId="0" applyNumberFormat="1" applyFont="1" applyFill="1" applyBorder="1" applyAlignment="1">
      <alignment vertical="center"/>
    </xf>
    <xf numFmtId="4" fontId="22" fillId="4" borderId="18" xfId="0" applyNumberFormat="1" applyFont="1" applyFill="1" applyBorder="1" applyAlignment="1">
      <alignment vertical="center"/>
    </xf>
    <xf numFmtId="4" fontId="22" fillId="4" borderId="5" xfId="0" applyNumberFormat="1" applyFont="1" applyFill="1" applyBorder="1" applyAlignment="1">
      <alignment vertical="center"/>
    </xf>
    <xf numFmtId="4" fontId="22" fillId="4" borderId="20" xfId="0" applyNumberFormat="1" applyFont="1" applyFill="1" applyBorder="1" applyAlignment="1">
      <alignment vertical="center"/>
    </xf>
    <xf numFmtId="4" fontId="22" fillId="4" borderId="25" xfId="0" applyNumberFormat="1" applyFont="1" applyFill="1" applyBorder="1" applyAlignment="1">
      <alignment vertical="center"/>
    </xf>
    <xf numFmtId="4" fontId="22" fillId="4" borderId="47" xfId="0" applyNumberFormat="1" applyFont="1" applyFill="1" applyBorder="1" applyAlignment="1">
      <alignment vertical="center"/>
    </xf>
    <xf numFmtId="173" fontId="22" fillId="4" borderId="0" xfId="0" applyNumberFormat="1" applyFont="1" applyFill="1" applyAlignment="1">
      <alignment horizontal="center" vertical="center"/>
    </xf>
    <xf numFmtId="173" fontId="22" fillId="4" borderId="0" xfId="0" applyNumberFormat="1" applyFont="1" applyFill="1" applyAlignment="1">
      <alignment vertical="center"/>
    </xf>
    <xf numFmtId="173" fontId="22" fillId="4" borderId="0" xfId="0" applyNumberFormat="1" applyFont="1" applyFill="1"/>
    <xf numFmtId="173" fontId="22" fillId="4" borderId="0" xfId="0" applyNumberFormat="1" applyFont="1" applyFill="1" applyAlignment="1">
      <alignment horizontal="center"/>
    </xf>
    <xf numFmtId="3" fontId="22" fillId="4" borderId="20" xfId="0" applyNumberFormat="1" applyFont="1" applyFill="1" applyBorder="1" applyAlignment="1">
      <alignment horizontal="center" vertical="center"/>
    </xf>
    <xf numFmtId="0" fontId="48" fillId="4" borderId="0" xfId="0" applyFont="1" applyFill="1" applyAlignment="1">
      <alignment horizontal="left" vertical="top"/>
    </xf>
    <xf numFmtId="0" fontId="6" fillId="17" borderId="0" xfId="0" applyFont="1" applyFill="1" applyAlignment="1">
      <alignment vertical="center"/>
    </xf>
    <xf numFmtId="0" fontId="15" fillId="17" borderId="0" xfId="0" applyFont="1" applyFill="1" applyAlignment="1">
      <alignment horizontal="center" vertical="center" wrapText="1"/>
    </xf>
    <xf numFmtId="168" fontId="0" fillId="4" borderId="0" xfId="0" applyNumberFormat="1" applyFill="1"/>
    <xf numFmtId="164" fontId="0" fillId="0" borderId="21" xfId="2" applyNumberFormat="1" applyFont="1" applyBorder="1" applyAlignment="1">
      <alignment horizontal="center" vertical="center"/>
    </xf>
    <xf numFmtId="164" fontId="0" fillId="0" borderId="4" xfId="2" applyNumberFormat="1" applyFont="1" applyBorder="1" applyAlignment="1">
      <alignment horizontal="center" vertical="center"/>
    </xf>
    <xf numFmtId="164" fontId="3" fillId="0" borderId="19"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19" xfId="2" applyNumberFormat="1" applyFont="1" applyBorder="1" applyAlignment="1">
      <alignment horizontal="center" vertical="center"/>
    </xf>
    <xf numFmtId="164" fontId="3" fillId="0" borderId="5" xfId="2" applyNumberFormat="1" applyFont="1" applyBorder="1" applyAlignment="1">
      <alignment horizontal="center" vertical="center"/>
    </xf>
    <xf numFmtId="172" fontId="0" fillId="4" borderId="17" xfId="0" applyNumberFormat="1" applyFill="1" applyBorder="1" applyAlignment="1">
      <alignment horizontal="center" vertical="center" wrapText="1"/>
    </xf>
    <xf numFmtId="172" fontId="0" fillId="4" borderId="5" xfId="0" applyNumberFormat="1" applyFill="1" applyBorder="1" applyAlignment="1">
      <alignment horizontal="center" vertical="center" wrapText="1"/>
    </xf>
    <xf numFmtId="172" fontId="0" fillId="4" borderId="4" xfId="0" applyNumberFormat="1" applyFill="1" applyBorder="1" applyAlignment="1">
      <alignment horizontal="center" vertical="center" wrapText="1"/>
    </xf>
    <xf numFmtId="9" fontId="0" fillId="4" borderId="18" xfId="0" applyNumberFormat="1" applyFill="1" applyBorder="1" applyAlignment="1">
      <alignment horizontal="center" vertical="center"/>
    </xf>
    <xf numFmtId="9" fontId="0" fillId="4" borderId="20" xfId="0" applyNumberFormat="1" applyFill="1" applyBorder="1" applyAlignment="1">
      <alignment horizontal="center" vertical="center"/>
    </xf>
    <xf numFmtId="164" fontId="3" fillId="4" borderId="40" xfId="0" applyNumberFormat="1" applyFont="1" applyFill="1" applyBorder="1" applyAlignment="1">
      <alignment horizontal="center" vertical="center"/>
    </xf>
    <xf numFmtId="164" fontId="0" fillId="4" borderId="41" xfId="0" applyNumberFormat="1" applyFill="1" applyBorder="1" applyAlignment="1">
      <alignment horizontal="center" vertical="center"/>
    </xf>
    <xf numFmtId="164" fontId="0" fillId="4" borderId="42" xfId="0" applyNumberFormat="1" applyFill="1" applyBorder="1" applyAlignment="1">
      <alignment horizontal="center" vertical="center"/>
    </xf>
    <xf numFmtId="172" fontId="0" fillId="4" borderId="16" xfId="2" applyNumberFormat="1" applyFont="1" applyFill="1" applyBorder="1" applyAlignment="1">
      <alignment horizontal="center" vertical="center"/>
    </xf>
    <xf numFmtId="172" fontId="0" fillId="4" borderId="17" xfId="2" applyNumberFormat="1" applyFont="1" applyFill="1" applyBorder="1" applyAlignment="1">
      <alignment horizontal="center" vertical="center"/>
    </xf>
    <xf numFmtId="172" fontId="0" fillId="4" borderId="19" xfId="2" applyNumberFormat="1" applyFont="1" applyFill="1" applyBorder="1" applyAlignment="1">
      <alignment horizontal="center" vertical="center"/>
    </xf>
    <xf numFmtId="172" fontId="0" fillId="4" borderId="5" xfId="2" applyNumberFormat="1" applyFont="1" applyFill="1" applyBorder="1" applyAlignment="1">
      <alignment horizontal="center" vertical="center"/>
    </xf>
    <xf numFmtId="172" fontId="0" fillId="4" borderId="52" xfId="2" applyNumberFormat="1" applyFont="1" applyFill="1" applyBorder="1" applyAlignment="1">
      <alignment horizontal="center" vertical="center"/>
    </xf>
    <xf numFmtId="172" fontId="0" fillId="0" borderId="19" xfId="2" applyNumberFormat="1" applyFont="1" applyBorder="1" applyAlignment="1">
      <alignment horizontal="center" vertical="center"/>
    </xf>
    <xf numFmtId="172" fontId="0" fillId="0" borderId="5" xfId="2" applyNumberFormat="1" applyFont="1" applyBorder="1" applyAlignment="1">
      <alignment horizontal="center" vertical="center"/>
    </xf>
    <xf numFmtId="172" fontId="0" fillId="0" borderId="21" xfId="2" applyNumberFormat="1" applyFont="1" applyBorder="1" applyAlignment="1">
      <alignment horizontal="center" vertical="center"/>
    </xf>
    <xf numFmtId="172" fontId="0" fillId="0" borderId="4" xfId="2" applyNumberFormat="1" applyFont="1" applyBorder="1" applyAlignment="1">
      <alignment horizontal="center" vertical="center"/>
    </xf>
    <xf numFmtId="172" fontId="0" fillId="0" borderId="17" xfId="2" applyNumberFormat="1" applyFont="1" applyBorder="1" applyAlignment="1">
      <alignment horizontal="center" vertical="center"/>
    </xf>
    <xf numFmtId="172" fontId="3" fillId="0" borderId="4" xfId="2" applyNumberFormat="1" applyFont="1" applyBorder="1" applyAlignment="1">
      <alignment horizontal="center" vertical="center"/>
    </xf>
    <xf numFmtId="172" fontId="3" fillId="0" borderId="5" xfId="2" applyNumberFormat="1" applyFont="1" applyBorder="1" applyAlignment="1">
      <alignment horizontal="center" vertical="center"/>
    </xf>
    <xf numFmtId="172" fontId="0" fillId="4" borderId="4" xfId="2" applyNumberFormat="1" applyFont="1" applyFill="1" applyBorder="1" applyAlignment="1">
      <alignment horizontal="center" vertical="center"/>
    </xf>
    <xf numFmtId="167" fontId="0" fillId="0" borderId="19" xfId="3" applyNumberFormat="1" applyFont="1" applyBorder="1" applyAlignment="1">
      <alignment vertical="center"/>
    </xf>
    <xf numFmtId="167" fontId="0" fillId="4" borderId="16" xfId="3" applyNumberFormat="1" applyFont="1" applyFill="1" applyBorder="1" applyAlignment="1">
      <alignment vertical="center"/>
    </xf>
    <xf numFmtId="9" fontId="0" fillId="4" borderId="59" xfId="0" applyNumberFormat="1" applyFill="1" applyBorder="1" applyAlignment="1">
      <alignment horizontal="center" vertical="center"/>
    </xf>
    <xf numFmtId="173" fontId="22" fillId="4" borderId="5" xfId="0" applyNumberFormat="1" applyFont="1" applyFill="1" applyBorder="1" applyAlignment="1">
      <alignment horizontal="center" vertical="center"/>
    </xf>
    <xf numFmtId="0" fontId="63" fillId="4" borderId="16" xfId="0" applyFont="1" applyFill="1" applyBorder="1" applyAlignment="1">
      <alignment horizontal="center" vertical="center"/>
    </xf>
    <xf numFmtId="0" fontId="63" fillId="4" borderId="19" xfId="0" applyFont="1" applyFill="1" applyBorder="1" applyAlignment="1">
      <alignment horizontal="center" vertical="center"/>
    </xf>
    <xf numFmtId="0" fontId="63" fillId="4" borderId="27" xfId="0" applyFont="1" applyFill="1" applyBorder="1" applyAlignment="1">
      <alignment horizontal="center" vertical="center"/>
    </xf>
    <xf numFmtId="0" fontId="22" fillId="4" borderId="40" xfId="0" applyFont="1" applyFill="1" applyBorder="1" applyAlignment="1">
      <alignment horizontal="center" vertical="center"/>
    </xf>
    <xf numFmtId="0" fontId="22" fillId="4" borderId="41" xfId="0" applyFont="1" applyFill="1" applyBorder="1" applyAlignment="1">
      <alignment horizontal="center" vertical="center"/>
    </xf>
    <xf numFmtId="0" fontId="22" fillId="4" borderId="61" xfId="0" applyFont="1" applyFill="1" applyBorder="1" applyAlignment="1">
      <alignment horizontal="center" vertical="center"/>
    </xf>
    <xf numFmtId="0" fontId="63" fillId="0" borderId="61" xfId="0" applyFont="1" applyBorder="1" applyAlignment="1">
      <alignment horizontal="center" vertical="center"/>
    </xf>
    <xf numFmtId="3" fontId="22" fillId="4" borderId="18" xfId="0" applyNumberFormat="1" applyFont="1" applyFill="1" applyBorder="1" applyAlignment="1">
      <alignment horizontal="center" vertical="center"/>
    </xf>
    <xf numFmtId="3" fontId="22" fillId="4" borderId="47" xfId="0" applyNumberFormat="1" applyFont="1" applyFill="1" applyBorder="1" applyAlignment="1">
      <alignment horizontal="center" vertical="center"/>
    </xf>
    <xf numFmtId="0" fontId="0" fillId="4" borderId="25" xfId="0" applyFill="1" applyBorder="1" applyAlignment="1">
      <alignment horizontal="center" vertical="center" wrapText="1"/>
    </xf>
    <xf numFmtId="168" fontId="1" fillId="4" borderId="47" xfId="2" applyNumberFormat="1" applyFill="1" applyBorder="1" applyAlignment="1">
      <alignment horizontal="center" vertical="center"/>
    </xf>
    <xf numFmtId="0" fontId="14" fillId="4" borderId="0" xfId="0" applyFont="1" applyFill="1" applyProtection="1">
      <protection locked="0"/>
    </xf>
    <xf numFmtId="0" fontId="5" fillId="4" borderId="0" xfId="0" applyFont="1" applyFill="1" applyProtection="1">
      <protection locked="0"/>
    </xf>
    <xf numFmtId="0" fontId="6" fillId="4" borderId="0" xfId="0" applyFont="1" applyFill="1" applyProtection="1">
      <protection locked="0"/>
    </xf>
    <xf numFmtId="0" fontId="32" fillId="4" borderId="0" xfId="0" applyFont="1" applyFill="1" applyProtection="1">
      <protection locked="0"/>
    </xf>
    <xf numFmtId="0" fontId="35" fillId="13" borderId="1"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0" fillId="4" borderId="0" xfId="0" applyFill="1" applyAlignment="1" applyProtection="1">
      <alignment horizontal="left" vertical="center"/>
      <protection locked="0"/>
    </xf>
    <xf numFmtId="0" fontId="0" fillId="4" borderId="0" xfId="0" applyFill="1" applyAlignment="1" applyProtection="1">
      <alignment horizontal="left"/>
      <protection locked="0"/>
    </xf>
    <xf numFmtId="0" fontId="0" fillId="0" borderId="55" xfId="0" applyBorder="1" applyAlignment="1" applyProtection="1">
      <alignment horizontal="left" vertical="center"/>
      <protection locked="0"/>
    </xf>
    <xf numFmtId="0" fontId="0" fillId="4" borderId="0" xfId="0" applyFill="1" applyProtection="1">
      <protection locked="0"/>
    </xf>
    <xf numFmtId="0" fontId="0" fillId="0" borderId="0" xfId="0" applyProtection="1">
      <protection locked="0"/>
    </xf>
    <xf numFmtId="0" fontId="34" fillId="4" borderId="0" xfId="0" applyFont="1" applyFill="1" applyProtection="1">
      <protection locked="0"/>
    </xf>
    <xf numFmtId="0" fontId="29" fillId="4" borderId="0" xfId="0" applyFont="1" applyFill="1" applyAlignment="1" applyProtection="1">
      <alignment vertical="center"/>
      <protection locked="0"/>
    </xf>
    <xf numFmtId="0" fontId="29" fillId="4" borderId="0" xfId="0" applyFont="1" applyFill="1" applyAlignment="1" applyProtection="1">
      <alignment horizontal="center" vertical="center" wrapText="1"/>
      <protection locked="0"/>
    </xf>
    <xf numFmtId="0" fontId="9" fillId="4" borderId="0" xfId="0" applyFont="1" applyFill="1" applyAlignment="1" applyProtection="1">
      <alignment horizontal="center" vertical="center" wrapText="1"/>
      <protection locked="0"/>
    </xf>
    <xf numFmtId="0" fontId="0" fillId="4" borderId="0" xfId="0" applyFill="1" applyAlignment="1" applyProtection="1">
      <alignment vertical="center"/>
      <protection locked="0"/>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horizontal="left" vertical="center" wrapText="1"/>
      <protection locked="0"/>
    </xf>
    <xf numFmtId="3" fontId="0" fillId="4" borderId="0" xfId="0" applyNumberFormat="1" applyFill="1" applyAlignment="1" applyProtection="1">
      <alignment horizontal="left" vertical="center"/>
      <protection locked="0"/>
    </xf>
    <xf numFmtId="9" fontId="0" fillId="4" borderId="25" xfId="2" applyNumberFormat="1" applyFont="1" applyFill="1" applyBorder="1" applyAlignment="1">
      <alignment horizontal="center" vertical="center"/>
    </xf>
    <xf numFmtId="0" fontId="10" fillId="9" borderId="23"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48" xfId="0" applyFont="1" applyFill="1" applyBorder="1" applyAlignment="1">
      <alignment horizontal="center" vertical="top" wrapText="1"/>
    </xf>
    <xf numFmtId="0" fontId="10" fillId="9" borderId="20" xfId="0" applyFont="1" applyFill="1" applyBorder="1" applyAlignment="1">
      <alignment horizontal="center" vertical="top" wrapText="1"/>
    </xf>
    <xf numFmtId="0" fontId="5" fillId="4" borderId="0" xfId="0" applyFont="1" applyFill="1"/>
    <xf numFmtId="0" fontId="9" fillId="4" borderId="0" xfId="0" applyFont="1" applyFill="1" applyAlignment="1">
      <alignment vertical="center" wrapText="1"/>
    </xf>
    <xf numFmtId="0" fontId="9" fillId="11" borderId="19"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4" fillId="4" borderId="0" xfId="0" applyFont="1" applyFill="1" applyAlignment="1">
      <alignment horizontal="left" vertical="center"/>
    </xf>
    <xf numFmtId="0" fontId="9" fillId="11" borderId="37" xfId="0" applyFont="1" applyFill="1" applyBorder="1" applyAlignment="1">
      <alignment horizontal="center" vertical="center" wrapText="1"/>
    </xf>
    <xf numFmtId="0" fontId="9" fillId="11" borderId="58" xfId="0" applyFont="1" applyFill="1" applyBorder="1" applyAlignment="1">
      <alignment horizontal="center" vertical="center" wrapText="1"/>
    </xf>
    <xf numFmtId="0" fontId="59" fillId="4" borderId="0" xfId="0" applyFont="1" applyFill="1" applyAlignment="1">
      <alignment horizontal="center" vertical="center"/>
    </xf>
    <xf numFmtId="0" fontId="9" fillId="11" borderId="52"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38" xfId="0" applyFont="1" applyFill="1" applyBorder="1" applyAlignment="1">
      <alignment horizontal="center" vertical="center" wrapText="1"/>
    </xf>
    <xf numFmtId="0" fontId="9" fillId="5" borderId="20" xfId="0" applyFont="1" applyFill="1" applyBorder="1" applyAlignment="1">
      <alignment horizontal="center" vertical="center" wrapText="1"/>
    </xf>
    <xf numFmtId="164" fontId="0" fillId="4" borderId="0" xfId="0" applyNumberFormat="1" applyFill="1"/>
    <xf numFmtId="9" fontId="0" fillId="4" borderId="18" xfId="3" applyFont="1" applyFill="1" applyBorder="1" applyAlignment="1">
      <alignment horizontal="center" vertical="center" wrapText="1"/>
    </xf>
    <xf numFmtId="9" fontId="0" fillId="4" borderId="20" xfId="3" applyFont="1" applyFill="1" applyBorder="1" applyAlignment="1">
      <alignment horizontal="center" vertical="center" wrapText="1"/>
    </xf>
    <xf numFmtId="0" fontId="22" fillId="4" borderId="9" xfId="0" applyFont="1" applyFill="1" applyBorder="1" applyAlignment="1">
      <alignment horizontal="center" vertical="center"/>
    </xf>
    <xf numFmtId="0" fontId="22" fillId="4" borderId="4" xfId="0" applyFont="1" applyFill="1" applyBorder="1" applyAlignment="1">
      <alignment horizontal="center" vertical="center"/>
    </xf>
    <xf numFmtId="164" fontId="3" fillId="4" borderId="18" xfId="0" applyNumberFormat="1" applyFont="1" applyFill="1" applyBorder="1" applyAlignment="1">
      <alignment horizontal="center" vertical="center"/>
    </xf>
    <xf numFmtId="0" fontId="20" fillId="15" borderId="46" xfId="0" applyFont="1" applyFill="1" applyBorder="1" applyAlignment="1">
      <alignment horizontal="center" vertical="center" wrapText="1"/>
    </xf>
    <xf numFmtId="9" fontId="0" fillId="4" borderId="36" xfId="3" applyFont="1" applyFill="1" applyBorder="1" applyAlignment="1">
      <alignment horizontal="center" vertical="center" wrapText="1"/>
    </xf>
    <xf numFmtId="9" fontId="0" fillId="4" borderId="37" xfId="3" applyFont="1" applyFill="1" applyBorder="1" applyAlignment="1">
      <alignment horizontal="center" vertical="center" wrapText="1"/>
    </xf>
    <xf numFmtId="167" fontId="0" fillId="4" borderId="27" xfId="3" applyNumberFormat="1" applyFont="1" applyFill="1" applyBorder="1" applyAlignment="1">
      <alignment vertical="center"/>
    </xf>
    <xf numFmtId="9" fontId="0" fillId="4" borderId="42" xfId="3" applyFont="1" applyFill="1" applyBorder="1" applyAlignment="1">
      <alignment horizontal="center" vertical="center" wrapText="1"/>
    </xf>
    <xf numFmtId="0" fontId="3" fillId="0" borderId="38" xfId="0" applyFont="1" applyBorder="1" applyAlignment="1">
      <alignment horizontal="center" vertical="center"/>
    </xf>
    <xf numFmtId="0" fontId="10" fillId="0" borderId="38" xfId="0" applyFont="1" applyBorder="1" applyAlignment="1">
      <alignment horizontal="center" vertical="center"/>
    </xf>
    <xf numFmtId="168" fontId="0" fillId="0" borderId="38" xfId="2" applyNumberFormat="1" applyFont="1" applyBorder="1" applyAlignment="1">
      <alignment horizontal="center" vertical="center"/>
    </xf>
    <xf numFmtId="0" fontId="0" fillId="0" borderId="38" xfId="0" applyBorder="1" applyAlignment="1">
      <alignment horizontal="center" vertical="center"/>
    </xf>
    <xf numFmtId="2" fontId="21" fillId="4" borderId="40" xfId="0" applyNumberFormat="1" applyFont="1" applyFill="1" applyBorder="1" applyAlignment="1">
      <alignment horizontal="center" vertical="center"/>
    </xf>
    <xf numFmtId="2" fontId="21" fillId="4" borderId="41" xfId="0" applyNumberFormat="1" applyFont="1" applyFill="1" applyBorder="1" applyAlignment="1">
      <alignment horizontal="center" vertical="center"/>
    </xf>
    <xf numFmtId="2" fontId="21" fillId="4" borderId="61" xfId="0" applyNumberFormat="1" applyFont="1" applyFill="1" applyBorder="1" applyAlignment="1">
      <alignment horizontal="center" vertical="center"/>
    </xf>
    <xf numFmtId="2" fontId="21" fillId="0" borderId="61" xfId="0" applyNumberFormat="1" applyFont="1" applyBorder="1" applyAlignment="1">
      <alignment horizontal="center" vertical="center"/>
    </xf>
    <xf numFmtId="0" fontId="0" fillId="4" borderId="39" xfId="0" applyFill="1" applyBorder="1" applyAlignment="1">
      <alignment horizontal="center" vertical="center"/>
    </xf>
    <xf numFmtId="168" fontId="0" fillId="4" borderId="39" xfId="2" applyNumberFormat="1" applyFont="1" applyFill="1" applyBorder="1" applyAlignment="1">
      <alignment horizontal="center" vertical="center"/>
    </xf>
    <xf numFmtId="168" fontId="3" fillId="4" borderId="39" xfId="2" applyNumberFormat="1" applyFont="1" applyFill="1" applyBorder="1" applyAlignment="1">
      <alignment horizontal="center" vertical="center"/>
    </xf>
    <xf numFmtId="0" fontId="3" fillId="0" borderId="4" xfId="0" applyFont="1" applyBorder="1" applyAlignment="1">
      <alignment horizontal="center" vertical="center"/>
    </xf>
    <xf numFmtId="0" fontId="10" fillId="0" borderId="4" xfId="0" applyFont="1" applyBorder="1" applyAlignment="1">
      <alignment horizontal="center" vertical="center"/>
    </xf>
    <xf numFmtId="0" fontId="21" fillId="0" borderId="25" xfId="0" applyFont="1" applyBorder="1" applyAlignment="1">
      <alignment horizontal="center" vertical="center" wrapText="1"/>
    </xf>
    <xf numFmtId="0" fontId="0" fillId="4" borderId="25" xfId="0" applyFill="1" applyBorder="1"/>
    <xf numFmtId="0" fontId="0" fillId="4" borderId="47" xfId="0" applyFill="1" applyBorder="1"/>
    <xf numFmtId="168" fontId="0" fillId="0" borderId="25" xfId="2" applyNumberFormat="1" applyFont="1" applyBorder="1" applyAlignment="1">
      <alignment horizontal="center" vertical="center"/>
    </xf>
    <xf numFmtId="3" fontId="0" fillId="0" borderId="25" xfId="0" applyNumberFormat="1" applyBorder="1" applyAlignment="1">
      <alignment horizontal="center" vertical="center"/>
    </xf>
    <xf numFmtId="0" fontId="21" fillId="4" borderId="25" xfId="0" applyFont="1" applyFill="1" applyBorder="1" applyAlignment="1">
      <alignment horizontal="center" vertical="center" wrapText="1"/>
    </xf>
    <xf numFmtId="168" fontId="21" fillId="0" borderId="27" xfId="2" applyNumberFormat="1" applyFont="1" applyBorder="1" applyAlignment="1">
      <alignment horizontal="center" vertical="center" wrapText="1"/>
    </xf>
    <xf numFmtId="9" fontId="3" fillId="0" borderId="25" xfId="3" applyFont="1" applyBorder="1" applyAlignment="1">
      <alignment horizontal="center" vertical="center"/>
    </xf>
    <xf numFmtId="168" fontId="21" fillId="0" borderId="25" xfId="2" applyNumberFormat="1" applyFont="1" applyBorder="1" applyAlignment="1">
      <alignment horizontal="center" vertical="center" wrapText="1"/>
    </xf>
    <xf numFmtId="0" fontId="0" fillId="0" borderId="25" xfId="0" applyBorder="1" applyAlignment="1">
      <alignment horizontal="center" vertical="center" wrapText="1"/>
    </xf>
    <xf numFmtId="0" fontId="0" fillId="4" borderId="59" xfId="0" applyFill="1" applyBorder="1" applyAlignment="1">
      <alignment horizontal="center" vertical="center"/>
    </xf>
    <xf numFmtId="9" fontId="0" fillId="0" borderId="25" xfId="0" applyNumberFormat="1" applyBorder="1" applyAlignment="1">
      <alignment horizontal="center" vertical="center" wrapText="1"/>
    </xf>
    <xf numFmtId="168" fontId="1" fillId="0" borderId="25" xfId="2" applyNumberFormat="1" applyBorder="1" applyAlignment="1">
      <alignment horizontal="center" vertical="center" wrapText="1"/>
    </xf>
    <xf numFmtId="168" fontId="0" fillId="0" borderId="47" xfId="2" applyNumberFormat="1" applyFont="1" applyBorder="1" applyAlignment="1">
      <alignment horizontal="center" vertical="center"/>
    </xf>
    <xf numFmtId="167" fontId="3" fillId="4" borderId="27" xfId="2" applyNumberFormat="1" applyFont="1" applyFill="1" applyBorder="1" applyAlignment="1">
      <alignment horizontal="center" vertical="center"/>
    </xf>
    <xf numFmtId="9" fontId="0" fillId="4" borderId="47" xfId="0" applyNumberFormat="1" applyFill="1" applyBorder="1" applyAlignment="1">
      <alignment horizontal="center" vertical="center"/>
    </xf>
    <xf numFmtId="9" fontId="0" fillId="4" borderId="38" xfId="3"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78"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78" xfId="0" applyFont="1" applyBorder="1" applyAlignment="1">
      <alignment horizontal="center" vertical="center" wrapText="1"/>
    </xf>
    <xf numFmtId="0" fontId="3" fillId="17" borderId="45" xfId="0" applyFont="1" applyFill="1" applyBorder="1" applyAlignment="1">
      <alignment horizontal="center" vertical="center" wrapText="1"/>
    </xf>
    <xf numFmtId="0" fontId="3" fillId="17" borderId="48" xfId="0" applyFont="1" applyFill="1" applyBorder="1" applyAlignment="1">
      <alignment horizontal="center" vertical="center" wrapText="1"/>
    </xf>
    <xf numFmtId="0" fontId="3" fillId="17" borderId="78"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4" borderId="5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47" xfId="0" applyFont="1" applyFill="1" applyBorder="1" applyAlignment="1">
      <alignment horizontal="center" vertical="center"/>
    </xf>
    <xf numFmtId="0" fontId="42" fillId="17" borderId="47" xfId="0" applyFont="1" applyFill="1" applyBorder="1" applyAlignment="1">
      <alignment horizontal="center" vertical="center"/>
    </xf>
    <xf numFmtId="0" fontId="42" fillId="0" borderId="47" xfId="0" applyFont="1" applyBorder="1" applyAlignment="1">
      <alignment horizontal="center" vertical="center"/>
    </xf>
    <xf numFmtId="3" fontId="0" fillId="0" borderId="27" xfId="0" applyNumberFormat="1" applyBorder="1" applyAlignment="1">
      <alignment horizontal="center" vertical="center"/>
    </xf>
    <xf numFmtId="10" fontId="0" fillId="0" borderId="25" xfId="0" applyNumberFormat="1" applyBorder="1" applyAlignment="1">
      <alignment horizontal="center" vertical="center"/>
    </xf>
    <xf numFmtId="0" fontId="0" fillId="0" borderId="47" xfId="0" applyBorder="1" applyAlignment="1">
      <alignment horizontal="center" vertical="center"/>
    </xf>
    <xf numFmtId="0" fontId="3" fillId="0" borderId="47" xfId="0" applyFont="1" applyBorder="1" applyAlignment="1">
      <alignment horizontal="center" vertical="center" wrapText="1"/>
    </xf>
    <xf numFmtId="167" fontId="0" fillId="4" borderId="6" xfId="2" applyNumberFormat="1" applyFont="1" applyFill="1" applyBorder="1" applyAlignment="1">
      <alignment horizontal="center" vertical="center"/>
    </xf>
    <xf numFmtId="9" fontId="0" fillId="4" borderId="6" xfId="2" applyNumberFormat="1" applyFont="1" applyFill="1" applyBorder="1" applyAlignment="1">
      <alignment horizontal="center" vertical="center"/>
    </xf>
    <xf numFmtId="0" fontId="22" fillId="0" borderId="61" xfId="0" applyFont="1" applyBorder="1" applyAlignment="1">
      <alignment horizontal="center" vertical="center"/>
    </xf>
    <xf numFmtId="4" fontId="22" fillId="4" borderId="25" xfId="0" applyNumberFormat="1" applyFont="1" applyFill="1" applyBorder="1" applyAlignment="1">
      <alignment horizontal="center" vertical="center"/>
    </xf>
    <xf numFmtId="4" fontId="22" fillId="4" borderId="47" xfId="0" applyNumberFormat="1" applyFont="1" applyFill="1" applyBorder="1" applyAlignment="1">
      <alignment horizontal="center" vertical="center"/>
    </xf>
    <xf numFmtId="0" fontId="10" fillId="9" borderId="72" xfId="0" applyFont="1" applyFill="1" applyBorder="1" applyAlignment="1">
      <alignment horizontal="center" vertical="center" wrapText="1"/>
    </xf>
    <xf numFmtId="0" fontId="10" fillId="11" borderId="72" xfId="0" applyFont="1" applyFill="1" applyBorder="1" applyAlignment="1">
      <alignment horizontal="center" vertical="center" wrapText="1"/>
    </xf>
    <xf numFmtId="167" fontId="0" fillId="0" borderId="72" xfId="0" applyNumberFormat="1" applyBorder="1" applyAlignment="1">
      <alignment horizontal="center" vertical="center" wrapText="1"/>
    </xf>
    <xf numFmtId="164" fontId="3" fillId="9" borderId="7" xfId="0" applyNumberFormat="1" applyFont="1" applyFill="1" applyBorder="1" applyAlignment="1">
      <alignment horizontal="center" vertical="center"/>
    </xf>
    <xf numFmtId="164" fontId="3" fillId="9" borderId="26" xfId="0" applyNumberFormat="1" applyFont="1" applyFill="1" applyBorder="1" applyAlignment="1">
      <alignment horizontal="center" vertical="center"/>
    </xf>
    <xf numFmtId="167" fontId="0" fillId="11" borderId="23" xfId="0" applyNumberFormat="1" applyFill="1" applyBorder="1" applyAlignment="1">
      <alignment horizontal="center" vertical="center"/>
    </xf>
    <xf numFmtId="167" fontId="0" fillId="11" borderId="24" xfId="0" applyNumberFormat="1" applyFill="1" applyBorder="1" applyAlignment="1">
      <alignment horizontal="center" vertical="center"/>
    </xf>
    <xf numFmtId="167" fontId="3" fillId="0" borderId="27" xfId="2" applyNumberFormat="1" applyFont="1" applyBorder="1" applyAlignment="1">
      <alignment horizontal="center" vertical="center"/>
    </xf>
    <xf numFmtId="167" fontId="3" fillId="0" borderId="25" xfId="2" applyNumberFormat="1" applyFont="1" applyBorder="1" applyAlignment="1">
      <alignment horizontal="center" vertical="center"/>
    </xf>
    <xf numFmtId="172" fontId="3" fillId="0" borderId="25" xfId="2" applyNumberFormat="1" applyFont="1" applyBorder="1" applyAlignment="1">
      <alignment horizontal="center" vertical="center"/>
    </xf>
    <xf numFmtId="167" fontId="0" fillId="4" borderId="27" xfId="2" applyNumberFormat="1" applyFont="1" applyFill="1" applyBorder="1" applyAlignment="1">
      <alignment horizontal="center" vertical="center"/>
    </xf>
    <xf numFmtId="167" fontId="0" fillId="4" borderId="1" xfId="2" applyNumberFormat="1" applyFont="1" applyFill="1" applyBorder="1" applyAlignment="1">
      <alignment horizontal="center" vertical="center"/>
    </xf>
    <xf numFmtId="10" fontId="0" fillId="4" borderId="37" xfId="3" applyNumberFormat="1" applyFont="1" applyFill="1" applyBorder="1" applyAlignment="1">
      <alignment horizontal="center" vertical="center" wrapText="1"/>
    </xf>
    <xf numFmtId="10" fontId="0" fillId="4" borderId="38" xfId="3" applyNumberFormat="1" applyFont="1" applyFill="1" applyBorder="1" applyAlignment="1">
      <alignment horizontal="center" vertical="center" wrapText="1"/>
    </xf>
    <xf numFmtId="10" fontId="0" fillId="4" borderId="4" xfId="3" applyNumberFormat="1" applyFont="1" applyFill="1" applyBorder="1" applyAlignment="1">
      <alignment horizontal="center" vertical="center" wrapText="1"/>
    </xf>
    <xf numFmtId="167" fontId="9" fillId="4" borderId="1" xfId="3" applyNumberFormat="1" applyFont="1" applyFill="1" applyBorder="1" applyAlignment="1">
      <alignment vertical="center"/>
    </xf>
    <xf numFmtId="0" fontId="0" fillId="0" borderId="39" xfId="0" applyBorder="1" applyAlignment="1">
      <alignment horizontal="center" vertical="center"/>
    </xf>
    <xf numFmtId="0" fontId="3" fillId="4" borderId="39" xfId="0" applyFont="1" applyFill="1" applyBorder="1" applyAlignment="1">
      <alignment horizontal="center" vertical="center"/>
    </xf>
    <xf numFmtId="0" fontId="3" fillId="4" borderId="4" xfId="0" applyFont="1" applyFill="1" applyBorder="1" applyAlignment="1">
      <alignment horizontal="center" vertical="center"/>
    </xf>
    <xf numFmtId="0" fontId="10" fillId="4" borderId="4" xfId="0" applyFont="1" applyFill="1" applyBorder="1" applyAlignment="1">
      <alignment horizontal="center" vertical="center"/>
    </xf>
    <xf numFmtId="168" fontId="0" fillId="4" borderId="4" xfId="2" applyNumberFormat="1" applyFont="1" applyFill="1" applyBorder="1" applyAlignment="1">
      <alignment horizontal="center" vertical="center"/>
    </xf>
    <xf numFmtId="0" fontId="0" fillId="4" borderId="4" xfId="0" applyFill="1" applyBorder="1" applyAlignment="1">
      <alignment horizontal="center" vertical="center"/>
    </xf>
    <xf numFmtId="168" fontId="21" fillId="4" borderId="39" xfId="2" applyNumberFormat="1" applyFont="1" applyFill="1" applyBorder="1" applyAlignment="1">
      <alignment horizontal="center" vertical="center"/>
    </xf>
    <xf numFmtId="2" fontId="21" fillId="4" borderId="59" xfId="0" applyNumberFormat="1" applyFont="1" applyFill="1" applyBorder="1" applyAlignment="1">
      <alignment horizontal="center" vertical="center"/>
    </xf>
    <xf numFmtId="2" fontId="21" fillId="0" borderId="9" xfId="0" applyNumberFormat="1" applyFont="1" applyBorder="1" applyAlignment="1">
      <alignment horizontal="center" vertical="center"/>
    </xf>
    <xf numFmtId="168" fontId="21" fillId="0" borderId="4" xfId="15" applyNumberFormat="1" applyFont="1" applyBorder="1" applyAlignment="1">
      <alignment horizontal="center" vertical="center"/>
    </xf>
    <xf numFmtId="168" fontId="21" fillId="0" borderId="4" xfId="20" applyNumberFormat="1" applyFont="1" applyBorder="1" applyAlignment="1">
      <alignment horizontal="center" vertical="center"/>
    </xf>
    <xf numFmtId="0" fontId="3" fillId="4" borderId="21" xfId="0" applyFont="1" applyFill="1" applyBorder="1" applyAlignment="1">
      <alignment horizontal="center" vertical="center"/>
    </xf>
    <xf numFmtId="3" fontId="0" fillId="0" borderId="4" xfId="0" applyNumberFormat="1" applyBorder="1" applyAlignment="1">
      <alignment horizontal="center" vertical="center"/>
    </xf>
    <xf numFmtId="0" fontId="21" fillId="0" borderId="4" xfId="0" applyFont="1" applyBorder="1" applyAlignment="1">
      <alignment horizontal="center" vertical="center"/>
    </xf>
    <xf numFmtId="2" fontId="21" fillId="4" borderId="18" xfId="0" applyNumberFormat="1" applyFont="1" applyFill="1" applyBorder="1" applyAlignment="1">
      <alignment horizontal="center" vertical="center"/>
    </xf>
    <xf numFmtId="2" fontId="21" fillId="4" borderId="20" xfId="0" applyNumberFormat="1" applyFont="1" applyFill="1" applyBorder="1" applyAlignment="1">
      <alignment horizontal="center" vertical="center"/>
    </xf>
    <xf numFmtId="2" fontId="21" fillId="4" borderId="47" xfId="0" applyNumberFormat="1" applyFont="1" applyFill="1" applyBorder="1" applyAlignment="1">
      <alignment horizontal="center" vertical="center"/>
    </xf>
    <xf numFmtId="2" fontId="21" fillId="0" borderId="47" xfId="0" applyNumberFormat="1" applyFont="1" applyBorder="1" applyAlignment="1">
      <alignment horizontal="center" vertical="center"/>
    </xf>
    <xf numFmtId="168" fontId="21" fillId="4" borderId="4" xfId="20" applyNumberFormat="1" applyFont="1" applyFill="1" applyBorder="1" applyAlignment="1">
      <alignment horizontal="center" vertical="center"/>
    </xf>
    <xf numFmtId="2" fontId="0" fillId="4" borderId="4" xfId="0" applyNumberFormat="1" applyFill="1" applyBorder="1" applyAlignment="1">
      <alignment horizontal="center" vertical="center"/>
    </xf>
    <xf numFmtId="2" fontId="21" fillId="4" borderId="9" xfId="0" applyNumberFormat="1" applyFont="1" applyFill="1" applyBorder="1" applyAlignment="1">
      <alignment horizontal="center" vertical="center"/>
    </xf>
    <xf numFmtId="0" fontId="3" fillId="4" borderId="25" xfId="0" applyFont="1" applyFill="1" applyBorder="1" applyAlignment="1">
      <alignment horizontal="center" vertical="center"/>
    </xf>
    <xf numFmtId="168" fontId="21" fillId="4" borderId="39" xfId="20" applyNumberFormat="1" applyFont="1" applyFill="1" applyBorder="1" applyAlignment="1">
      <alignment horizontal="center" vertical="center"/>
    </xf>
    <xf numFmtId="2" fontId="0" fillId="4" borderId="5" xfId="0" applyNumberFormat="1" applyFill="1" applyBorder="1" applyAlignment="1">
      <alignment horizontal="center" vertical="center"/>
    </xf>
    <xf numFmtId="2" fontId="0" fillId="4" borderId="18" xfId="0" applyNumberFormat="1" applyFill="1" applyBorder="1" applyAlignment="1">
      <alignment horizontal="center" vertical="center"/>
    </xf>
    <xf numFmtId="2" fontId="0" fillId="4" borderId="20" xfId="0" applyNumberFormat="1" applyFill="1" applyBorder="1" applyAlignment="1">
      <alignment horizontal="center" vertical="center"/>
    </xf>
    <xf numFmtId="2" fontId="0" fillId="4" borderId="17" xfId="0" applyNumberFormat="1" applyFill="1" applyBorder="1" applyAlignment="1">
      <alignment horizontal="center" vertical="center"/>
    </xf>
    <xf numFmtId="49" fontId="3" fillId="4" borderId="18" xfId="0" applyNumberFormat="1" applyFont="1" applyFill="1" applyBorder="1" applyAlignment="1">
      <alignment horizontal="center" vertical="center"/>
    </xf>
    <xf numFmtId="49" fontId="3" fillId="4" borderId="20" xfId="0" applyNumberFormat="1" applyFont="1" applyFill="1" applyBorder="1" applyAlignment="1">
      <alignment horizontal="center" vertical="center"/>
    </xf>
    <xf numFmtId="168" fontId="0" fillId="0" borderId="4" xfId="20" applyNumberFormat="1" applyFont="1" applyBorder="1" applyAlignment="1">
      <alignment horizontal="center" vertical="center"/>
    </xf>
    <xf numFmtId="0" fontId="24" fillId="4" borderId="25" xfId="0" applyFont="1" applyFill="1" applyBorder="1" applyAlignment="1">
      <alignment horizontal="center" vertical="center"/>
    </xf>
    <xf numFmtId="2" fontId="0" fillId="4" borderId="47" xfId="0" applyNumberFormat="1" applyFill="1" applyBorder="1" applyAlignment="1">
      <alignment horizontal="center" vertical="center"/>
    </xf>
    <xf numFmtId="2" fontId="0" fillId="4" borderId="25" xfId="0" applyNumberFormat="1" applyFill="1" applyBorder="1" applyAlignment="1">
      <alignment horizontal="center" vertical="center"/>
    </xf>
    <xf numFmtId="49" fontId="3" fillId="4" borderId="47" xfId="0" applyNumberFormat="1" applyFont="1" applyFill="1" applyBorder="1" applyAlignment="1">
      <alignment horizontal="center" vertical="center"/>
    </xf>
    <xf numFmtId="168" fontId="3" fillId="0" borderId="39" xfId="20" applyNumberFormat="1" applyFont="1" applyBorder="1" applyAlignment="1">
      <alignment horizontal="center" vertical="center"/>
    </xf>
    <xf numFmtId="0" fontId="0" fillId="4" borderId="42" xfId="0" applyFill="1" applyBorder="1" applyAlignment="1">
      <alignment horizontal="center" vertical="center"/>
    </xf>
    <xf numFmtId="0" fontId="0" fillId="4" borderId="50" xfId="0" applyFill="1" applyBorder="1" applyAlignment="1">
      <alignment horizontal="center" vertical="center"/>
    </xf>
    <xf numFmtId="0" fontId="42" fillId="0" borderId="9" xfId="0" applyFont="1" applyBorder="1" applyAlignment="1">
      <alignment horizontal="center" vertical="center"/>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3" fontId="73" fillId="0" borderId="21" xfId="0" applyNumberFormat="1" applyFont="1" applyBorder="1" applyAlignment="1">
      <alignment horizontal="center" vertical="center"/>
    </xf>
    <xf numFmtId="3" fontId="73" fillId="0" borderId="4" xfId="0" applyNumberFormat="1" applyFont="1" applyBorder="1" applyAlignment="1">
      <alignment horizontal="center" vertical="center"/>
    </xf>
    <xf numFmtId="0" fontId="73" fillId="0" borderId="4" xfId="0" applyFont="1" applyBorder="1" applyAlignment="1">
      <alignment horizontal="center" vertical="center"/>
    </xf>
    <xf numFmtId="10" fontId="73" fillId="0" borderId="4" xfId="0" applyNumberFormat="1" applyFont="1" applyBorder="1" applyAlignment="1">
      <alignment horizontal="center" vertical="center"/>
    </xf>
    <xf numFmtId="0" fontId="73" fillId="0" borderId="9" xfId="0" applyFont="1" applyBorder="1" applyAlignment="1">
      <alignment horizontal="center" vertical="center"/>
    </xf>
    <xf numFmtId="0" fontId="3" fillId="0" borderId="59" xfId="0" applyFont="1" applyBorder="1" applyAlignment="1">
      <alignment horizontal="center" vertical="center" wrapText="1"/>
    </xf>
    <xf numFmtId="0" fontId="0" fillId="0" borderId="16" xfId="0" applyBorder="1" applyAlignment="1">
      <alignment horizontal="center"/>
    </xf>
    <xf numFmtId="0" fontId="42" fillId="0" borderId="18" xfId="0" applyFont="1" applyBorder="1" applyAlignment="1">
      <alignment horizontal="center"/>
    </xf>
    <xf numFmtId="0" fontId="0" fillId="0" borderId="19" xfId="0" applyBorder="1" applyAlignment="1">
      <alignment horizontal="center"/>
    </xf>
    <xf numFmtId="0" fontId="42" fillId="0" borderId="20" xfId="0" applyFont="1" applyBorder="1" applyAlignment="1">
      <alignment horizontal="center"/>
    </xf>
    <xf numFmtId="0" fontId="0" fillId="0" borderId="27" xfId="0" applyBorder="1" applyAlignment="1">
      <alignment horizontal="center"/>
    </xf>
    <xf numFmtId="0" fontId="42" fillId="0" borderId="47" xfId="0" applyFont="1" applyBorder="1" applyAlignment="1">
      <alignment horizontal="center"/>
    </xf>
    <xf numFmtId="0" fontId="22" fillId="0" borderId="36" xfId="0" applyFont="1" applyBorder="1" applyAlignment="1">
      <alignment horizontal="center" vertical="center"/>
    </xf>
    <xf numFmtId="0" fontId="22" fillId="0" borderId="17" xfId="0" applyFont="1" applyBorder="1" applyAlignment="1">
      <alignment horizontal="center" vertical="center"/>
    </xf>
    <xf numFmtId="0" fontId="22" fillId="0" borderId="37" xfId="0" applyFont="1" applyBorder="1" applyAlignment="1">
      <alignment horizontal="center" vertical="center"/>
    </xf>
    <xf numFmtId="0" fontId="22" fillId="0" borderId="5" xfId="0" applyFont="1" applyBorder="1" applyAlignment="1">
      <alignment horizontal="center" vertical="center"/>
    </xf>
    <xf numFmtId="0" fontId="22" fillId="0" borderId="38" xfId="0" applyFont="1" applyBorder="1" applyAlignment="1">
      <alignment horizontal="center"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19" xfId="0" applyFont="1" applyBorder="1" applyAlignment="1">
      <alignment horizontal="center" vertical="center"/>
    </xf>
    <xf numFmtId="0" fontId="3" fillId="4" borderId="0" xfId="0" applyFont="1" applyFill="1" applyAlignment="1">
      <alignment horizontal="center"/>
    </xf>
    <xf numFmtId="0" fontId="22" fillId="4" borderId="21" xfId="0" applyFont="1" applyFill="1" applyBorder="1" applyAlignment="1">
      <alignment horizontal="center" vertical="center"/>
    </xf>
    <xf numFmtId="0" fontId="22" fillId="4" borderId="42" xfId="0" applyFont="1" applyFill="1" applyBorder="1" applyAlignment="1">
      <alignment horizontal="center" vertical="center"/>
    </xf>
    <xf numFmtId="0" fontId="0" fillId="4" borderId="62" xfId="0" applyFill="1" applyBorder="1" applyAlignment="1">
      <alignment horizontal="center" vertical="center"/>
    </xf>
    <xf numFmtId="0" fontId="22" fillId="4" borderId="9" xfId="0" applyFont="1" applyFill="1" applyBorder="1" applyAlignment="1">
      <alignment horizontal="center"/>
    </xf>
    <xf numFmtId="0" fontId="21" fillId="4" borderId="4" xfId="0" applyFont="1" applyFill="1" applyBorder="1" applyAlignment="1">
      <alignment vertical="center"/>
    </xf>
    <xf numFmtId="0" fontId="21" fillId="4" borderId="4" xfId="0" applyFont="1" applyFill="1" applyBorder="1" applyAlignment="1">
      <alignment vertical="center" wrapText="1"/>
    </xf>
    <xf numFmtId="168" fontId="21" fillId="4" borderId="4" xfId="2" applyNumberFormat="1" applyFont="1" applyFill="1" applyBorder="1" applyAlignment="1">
      <alignment vertical="center" wrapText="1"/>
    </xf>
    <xf numFmtId="0" fontId="21" fillId="4" borderId="9" xfId="0" applyFont="1" applyFill="1" applyBorder="1" applyAlignment="1">
      <alignment vertical="center"/>
    </xf>
    <xf numFmtId="167" fontId="0" fillId="4" borderId="19" xfId="3" applyNumberFormat="1" applyFont="1" applyFill="1" applyBorder="1" applyAlignment="1">
      <alignment vertical="center"/>
    </xf>
    <xf numFmtId="9" fontId="0" fillId="4" borderId="33" xfId="3" applyFont="1" applyFill="1" applyBorder="1" applyAlignment="1">
      <alignment horizontal="center" vertical="center" wrapText="1"/>
    </xf>
    <xf numFmtId="0" fontId="42" fillId="4" borderId="9" xfId="0" applyFont="1" applyFill="1" applyBorder="1" applyAlignment="1">
      <alignment horizontal="center" vertical="center"/>
    </xf>
    <xf numFmtId="167" fontId="0" fillId="4" borderId="48" xfId="0" applyNumberFormat="1" applyFill="1" applyBorder="1" applyAlignment="1">
      <alignment horizontal="center" vertical="center" wrapText="1"/>
    </xf>
    <xf numFmtId="172" fontId="0" fillId="4" borderId="48" xfId="0" applyNumberFormat="1" applyFill="1" applyBorder="1" applyAlignment="1">
      <alignment horizontal="center" vertical="center" wrapText="1"/>
    </xf>
    <xf numFmtId="172" fontId="0" fillId="4" borderId="50" xfId="0" applyNumberFormat="1" applyFill="1" applyBorder="1" applyAlignment="1">
      <alignment horizontal="center" vertical="center" wrapText="1"/>
    </xf>
    <xf numFmtId="9" fontId="0" fillId="4" borderId="30" xfId="3" applyFont="1" applyFill="1" applyBorder="1" applyAlignment="1">
      <alignment horizontal="center" vertical="center" wrapText="1"/>
    </xf>
    <xf numFmtId="9" fontId="0" fillId="4" borderId="1" xfId="3" applyFont="1" applyFill="1" applyBorder="1" applyAlignment="1">
      <alignment horizontal="center" vertical="center" wrapText="1"/>
    </xf>
    <xf numFmtId="10" fontId="0" fillId="4" borderId="30" xfId="3" applyNumberFormat="1" applyFont="1" applyFill="1" applyBorder="1" applyAlignment="1">
      <alignment horizontal="center" vertical="center" wrapText="1"/>
    </xf>
    <xf numFmtId="10" fontId="0" fillId="4" borderId="25" xfId="3" applyNumberFormat="1" applyFont="1" applyFill="1" applyBorder="1" applyAlignment="1">
      <alignment horizontal="center" vertical="center" wrapText="1"/>
    </xf>
    <xf numFmtId="10" fontId="9" fillId="4" borderId="6" xfId="3" applyNumberFormat="1" applyFont="1" applyFill="1" applyBorder="1" applyAlignment="1">
      <alignment horizontal="center" vertical="center" wrapText="1"/>
    </xf>
    <xf numFmtId="9" fontId="0" fillId="4" borderId="25" xfId="3" applyFont="1" applyFill="1" applyBorder="1" applyAlignment="1">
      <alignment horizontal="center" vertical="center" wrapText="1"/>
    </xf>
    <xf numFmtId="9" fontId="0" fillId="4" borderId="43" xfId="3" applyFont="1" applyFill="1" applyBorder="1" applyAlignment="1">
      <alignment horizontal="center" vertical="center" wrapText="1"/>
    </xf>
    <xf numFmtId="0" fontId="10" fillId="4" borderId="14" xfId="0" applyFont="1" applyFill="1" applyBorder="1" applyAlignment="1">
      <alignment horizontal="center" vertical="center" wrapText="1"/>
    </xf>
    <xf numFmtId="164" fontId="0" fillId="4" borderId="27" xfId="0" applyNumberFormat="1" applyFill="1" applyBorder="1" applyAlignment="1">
      <alignment horizontal="center" vertical="center"/>
    </xf>
    <xf numFmtId="164" fontId="0" fillId="4" borderId="25" xfId="0" applyNumberFormat="1" applyFill="1" applyBorder="1" applyAlignment="1">
      <alignment horizontal="center" vertical="center"/>
    </xf>
    <xf numFmtId="164" fontId="0" fillId="4" borderId="61" xfId="0" applyNumberFormat="1" applyFill="1" applyBorder="1" applyAlignment="1">
      <alignment horizontal="center" vertical="center"/>
    </xf>
    <xf numFmtId="0" fontId="0" fillId="4" borderId="59" xfId="0" applyFill="1" applyBorder="1" applyAlignment="1">
      <alignment horizontal="center" vertical="center" wrapText="1"/>
    </xf>
    <xf numFmtId="167" fontId="0" fillId="4" borderId="4" xfId="0" applyNumberFormat="1" applyFill="1" applyBorder="1" applyAlignment="1">
      <alignment horizontal="center" vertical="center" wrapText="1"/>
    </xf>
    <xf numFmtId="0" fontId="0" fillId="0" borderId="26" xfId="0" applyBorder="1" applyAlignment="1">
      <alignment horizontal="left" vertical="center" wrapText="1"/>
    </xf>
    <xf numFmtId="0" fontId="22" fillId="0" borderId="9" xfId="0" applyFont="1" applyBorder="1" applyAlignment="1">
      <alignment horizontal="center" vertical="center"/>
    </xf>
    <xf numFmtId="0" fontId="22" fillId="0" borderId="60" xfId="0" applyFont="1" applyBorder="1" applyAlignment="1">
      <alignment horizontal="center" vertical="center"/>
    </xf>
    <xf numFmtId="0" fontId="0" fillId="0" borderId="49" xfId="0" applyBorder="1" applyAlignment="1">
      <alignment horizontal="center" vertical="center"/>
    </xf>
    <xf numFmtId="0" fontId="22" fillId="0" borderId="46" xfId="0" applyFont="1" applyBorder="1" applyAlignment="1">
      <alignment horizontal="center" vertical="center"/>
    </xf>
    <xf numFmtId="0" fontId="0" fillId="4" borderId="53" xfId="0" applyFill="1" applyBorder="1" applyAlignment="1">
      <alignment horizontal="center" vertical="center"/>
    </xf>
    <xf numFmtId="168" fontId="21" fillId="0" borderId="21" xfId="14" applyNumberFormat="1" applyFont="1" applyBorder="1" applyAlignment="1">
      <alignment horizontal="center" vertical="center"/>
    </xf>
    <xf numFmtId="0" fontId="1" fillId="0" borderId="4" xfId="0" applyFont="1" applyBorder="1" applyAlignment="1">
      <alignment horizontal="center" vertical="center"/>
    </xf>
    <xf numFmtId="168" fontId="3" fillId="0" borderId="4" xfId="14" applyNumberFormat="1" applyFont="1" applyBorder="1" applyAlignment="1">
      <alignment horizontal="center" vertical="center"/>
    </xf>
    <xf numFmtId="168" fontId="21" fillId="0" borderId="4" xfId="14" applyNumberFormat="1" applyFont="1" applyBorder="1" applyAlignment="1">
      <alignment horizontal="center" vertical="center"/>
    </xf>
    <xf numFmtId="168" fontId="21" fillId="0" borderId="4" xfId="14" applyNumberFormat="1" applyFont="1" applyBorder="1" applyAlignment="1">
      <alignment horizontal="center" vertical="center" wrapText="1"/>
    </xf>
    <xf numFmtId="168" fontId="21" fillId="0" borderId="4" xfId="0" applyNumberFormat="1" applyFont="1" applyBorder="1" applyAlignment="1">
      <alignment horizontal="center" vertical="center" wrapText="1"/>
    </xf>
    <xf numFmtId="168" fontId="21" fillId="0" borderId="9" xfId="14" applyNumberFormat="1" applyFont="1" applyBorder="1" applyAlignment="1">
      <alignment horizontal="center" vertical="center"/>
    </xf>
    <xf numFmtId="168" fontId="21" fillId="0" borderId="21" xfId="23" applyNumberFormat="1" applyFont="1" applyBorder="1" applyAlignment="1">
      <alignment horizontal="center" vertical="center"/>
    </xf>
    <xf numFmtId="9" fontId="21" fillId="0" borderId="4" xfId="0" applyNumberFormat="1" applyFont="1" applyBorder="1" applyAlignment="1">
      <alignment horizontal="center" vertical="center"/>
    </xf>
    <xf numFmtId="168" fontId="1" fillId="0" borderId="4" xfId="23" applyNumberFormat="1" applyBorder="1" applyAlignment="1">
      <alignment horizontal="center" vertical="center"/>
    </xf>
    <xf numFmtId="9" fontId="1" fillId="0" borderId="4" xfId="23" applyNumberFormat="1" applyBorder="1" applyAlignment="1">
      <alignment horizontal="center" vertical="center"/>
    </xf>
    <xf numFmtId="168" fontId="21" fillId="0" borderId="4" xfId="23" applyNumberFormat="1" applyFont="1" applyBorder="1" applyAlignment="1">
      <alignment horizontal="center" vertical="center"/>
    </xf>
    <xf numFmtId="0" fontId="0" fillId="0" borderId="4" xfId="0" applyBorder="1" applyAlignment="1">
      <alignment horizontal="center" vertical="center" wrapText="1"/>
    </xf>
    <xf numFmtId="168" fontId="1" fillId="0" borderId="9" xfId="23" applyNumberFormat="1" applyBorder="1" applyAlignment="1">
      <alignment horizontal="center" vertical="center"/>
    </xf>
    <xf numFmtId="168" fontId="1" fillId="0" borderId="25" xfId="2" applyNumberFormat="1" applyBorder="1" applyAlignment="1">
      <alignment horizontal="center" vertical="center"/>
    </xf>
    <xf numFmtId="168" fontId="1" fillId="0" borderId="47" xfId="2" applyNumberFormat="1" applyBorder="1" applyAlignment="1">
      <alignment horizontal="center" vertical="center"/>
    </xf>
    <xf numFmtId="0" fontId="24" fillId="0" borderId="34" xfId="0" applyFont="1" applyBorder="1" applyAlignment="1">
      <alignment horizontal="center" vertical="center"/>
    </xf>
    <xf numFmtId="168" fontId="21" fillId="0" borderId="19" xfId="14" applyNumberFormat="1" applyFont="1" applyBorder="1" applyAlignment="1">
      <alignment horizontal="center" vertical="center"/>
    </xf>
    <xf numFmtId="9" fontId="63" fillId="0" borderId="61" xfId="0" applyNumberFormat="1" applyFont="1" applyBorder="1" applyAlignment="1">
      <alignment horizontal="center" vertical="center" wrapText="1"/>
    </xf>
    <xf numFmtId="9" fontId="21" fillId="0" borderId="25" xfId="3" applyFont="1" applyBorder="1" applyAlignment="1">
      <alignment horizontal="center" vertical="center"/>
    </xf>
    <xf numFmtId="168" fontId="21" fillId="0" borderId="25" xfId="2" quotePrefix="1" applyNumberFormat="1" applyFont="1" applyBorder="1" applyAlignment="1">
      <alignment horizontal="center" vertical="center" wrapText="1"/>
    </xf>
    <xf numFmtId="0" fontId="21" fillId="0" borderId="61" xfId="0" applyFont="1" applyBorder="1" applyAlignment="1">
      <alignment horizontal="center" vertical="center" wrapText="1"/>
    </xf>
    <xf numFmtId="9" fontId="63" fillId="0" borderId="42" xfId="0" applyNumberFormat="1" applyFont="1" applyBorder="1" applyAlignment="1">
      <alignment horizontal="center" vertical="center" wrapText="1"/>
    </xf>
    <xf numFmtId="9" fontId="21" fillId="0" borderId="4" xfId="3" applyFont="1" applyBorder="1" applyAlignment="1">
      <alignment horizontal="center" vertical="center"/>
    </xf>
    <xf numFmtId="168" fontId="21" fillId="0" borderId="4" xfId="14" quotePrefix="1" applyNumberFormat="1" applyFont="1" applyBorder="1" applyAlignment="1">
      <alignment horizontal="center" vertical="center" wrapText="1"/>
    </xf>
    <xf numFmtId="0" fontId="21" fillId="0" borderId="42" xfId="0" applyFont="1" applyBorder="1" applyAlignment="1">
      <alignment horizontal="center" vertical="center" wrapText="1"/>
    </xf>
    <xf numFmtId="168" fontId="21" fillId="0" borderId="27" xfId="2" applyNumberFormat="1" applyFont="1" applyBorder="1" applyAlignment="1">
      <alignment horizontal="center" vertical="center"/>
    </xf>
    <xf numFmtId="0" fontId="1" fillId="0" borderId="25" xfId="0" applyFont="1" applyBorder="1" applyAlignment="1">
      <alignment horizontal="center" vertical="center"/>
    </xf>
    <xf numFmtId="168" fontId="1" fillId="0" borderId="25" xfId="2" applyNumberFormat="1" applyBorder="1" applyAlignment="1">
      <alignment vertical="center"/>
    </xf>
    <xf numFmtId="9" fontId="1" fillId="0" borderId="25" xfId="3" applyBorder="1" applyAlignment="1">
      <alignment horizontal="center" vertical="center"/>
    </xf>
    <xf numFmtId="1" fontId="3" fillId="0" borderId="25" xfId="2" applyNumberFormat="1" applyFont="1" applyBorder="1" applyAlignment="1">
      <alignment horizontal="right" vertical="center"/>
    </xf>
    <xf numFmtId="168" fontId="21" fillId="0" borderId="47" xfId="2" applyNumberFormat="1" applyFont="1" applyBorder="1" applyAlignment="1">
      <alignment vertical="center"/>
    </xf>
    <xf numFmtId="168" fontId="3" fillId="0" borderId="25" xfId="2" applyNumberFormat="1" applyFont="1" applyBorder="1" applyAlignment="1">
      <alignment vertical="center"/>
    </xf>
    <xf numFmtId="168" fontId="3" fillId="0" borderId="25" xfId="2" applyNumberFormat="1" applyFont="1" applyBorder="1" applyAlignment="1">
      <alignment horizontal="center" vertical="center" wrapText="1"/>
    </xf>
    <xf numFmtId="0" fontId="3" fillId="0" borderId="25" xfId="0" applyFont="1" applyBorder="1" applyAlignment="1">
      <alignment horizontal="right" vertical="center"/>
    </xf>
    <xf numFmtId="168" fontId="21" fillId="0" borderId="21" xfId="14" applyNumberFormat="1" applyFont="1" applyBorder="1" applyAlignment="1">
      <alignment horizontal="center" vertical="center" wrapText="1"/>
    </xf>
    <xf numFmtId="9" fontId="0" fillId="0" borderId="4" xfId="0" applyNumberFormat="1" applyBorder="1" applyAlignment="1">
      <alignment horizontal="center" vertical="center" wrapText="1"/>
    </xf>
    <xf numFmtId="168" fontId="3" fillId="0" borderId="4" xfId="14" applyNumberFormat="1" applyFont="1" applyBorder="1" applyAlignment="1">
      <alignment vertical="center"/>
    </xf>
    <xf numFmtId="9" fontId="3" fillId="0" borderId="4" xfId="3" applyFont="1" applyBorder="1" applyAlignment="1">
      <alignment horizontal="center" vertical="center"/>
    </xf>
    <xf numFmtId="168" fontId="3" fillId="0" borderId="4" xfId="14" applyNumberFormat="1" applyFont="1" applyBorder="1" applyAlignment="1">
      <alignment horizontal="center" vertical="center" wrapText="1"/>
    </xf>
    <xf numFmtId="0" fontId="3" fillId="0" borderId="4" xfId="0" applyFont="1" applyBorder="1" applyAlignment="1">
      <alignment horizontal="right" vertical="center"/>
    </xf>
    <xf numFmtId="168" fontId="21" fillId="0" borderId="9" xfId="14" applyNumberFormat="1" applyFont="1" applyBorder="1" applyAlignment="1">
      <alignment vertical="center"/>
    </xf>
    <xf numFmtId="168" fontId="21" fillId="0" borderId="21" xfId="13" applyNumberFormat="1" applyFont="1" applyBorder="1" applyAlignment="1">
      <alignment horizontal="center" vertical="center" wrapText="1"/>
    </xf>
    <xf numFmtId="168" fontId="3" fillId="0" borderId="4" xfId="13" applyNumberFormat="1" applyFont="1" applyBorder="1" applyAlignment="1">
      <alignment horizontal="center" vertical="center"/>
    </xf>
    <xf numFmtId="168" fontId="21" fillId="0" borderId="4" xfId="13" applyNumberFormat="1" applyFont="1" applyBorder="1" applyAlignment="1">
      <alignment horizontal="center" vertical="center" wrapText="1"/>
    </xf>
    <xf numFmtId="168" fontId="3" fillId="0" borderId="39" xfId="13" applyNumberFormat="1" applyFont="1" applyBorder="1" applyAlignment="1">
      <alignment horizontal="center" vertical="center"/>
    </xf>
    <xf numFmtId="168" fontId="0" fillId="0" borderId="59" xfId="0" applyNumberFormat="1" applyBorder="1" applyAlignment="1">
      <alignment horizontal="center" vertical="center"/>
    </xf>
    <xf numFmtId="9" fontId="21" fillId="0" borderId="25" xfId="0" applyNumberFormat="1" applyFont="1" applyBorder="1" applyAlignment="1">
      <alignment horizontal="center" vertical="center" wrapText="1"/>
    </xf>
    <xf numFmtId="168" fontId="0" fillId="0" borderId="25" xfId="0" applyNumberFormat="1" applyBorder="1" applyAlignment="1">
      <alignment horizontal="center" vertical="center" wrapText="1"/>
    </xf>
    <xf numFmtId="168" fontId="21" fillId="0" borderId="21" xfId="2" applyNumberFormat="1" applyFont="1" applyBorder="1" applyAlignment="1">
      <alignment horizontal="center" vertical="center" wrapText="1"/>
    </xf>
    <xf numFmtId="9" fontId="21" fillId="0" borderId="4" xfId="0" applyNumberFormat="1" applyFont="1" applyBorder="1" applyAlignment="1">
      <alignment horizontal="center" vertical="center" wrapText="1"/>
    </xf>
    <xf numFmtId="168" fontId="3" fillId="0" borderId="4" xfId="2" applyNumberFormat="1" applyFont="1" applyBorder="1" applyAlignment="1">
      <alignment horizontal="center" vertical="center"/>
    </xf>
    <xf numFmtId="168" fontId="21" fillId="0" borderId="4" xfId="2" applyNumberFormat="1" applyFont="1" applyBorder="1" applyAlignment="1">
      <alignment horizontal="center" vertical="center" wrapText="1"/>
    </xf>
    <xf numFmtId="168" fontId="21" fillId="0" borderId="9" xfId="2" applyNumberFormat="1" applyFont="1" applyBorder="1" applyAlignment="1">
      <alignment horizontal="center" vertical="center"/>
    </xf>
    <xf numFmtId="168" fontId="21" fillId="0" borderId="16" xfId="2" applyNumberFormat="1" applyFont="1" applyBorder="1" applyAlignment="1">
      <alignment horizontal="center" vertical="center" wrapText="1"/>
    </xf>
    <xf numFmtId="9" fontId="21" fillId="0" borderId="17" xfId="0" applyNumberFormat="1" applyFont="1" applyBorder="1" applyAlignment="1">
      <alignment horizontal="center" vertical="center" wrapText="1"/>
    </xf>
    <xf numFmtId="168" fontId="21" fillId="0" borderId="17" xfId="2" applyNumberFormat="1" applyFont="1" applyBorder="1" applyAlignment="1">
      <alignment horizontal="center" vertical="center" wrapText="1"/>
    </xf>
    <xf numFmtId="168" fontId="3" fillId="0" borderId="17" xfId="2" applyNumberFormat="1" applyFont="1" applyBorder="1" applyAlignment="1">
      <alignment horizontal="center" vertical="center"/>
    </xf>
    <xf numFmtId="0" fontId="21" fillId="0" borderId="17" xfId="0" applyFont="1" applyBorder="1" applyAlignment="1">
      <alignment horizontal="center" vertical="center" wrapText="1"/>
    </xf>
    <xf numFmtId="168" fontId="21" fillId="0" borderId="1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68" fontId="21" fillId="0" borderId="19" xfId="2" applyNumberFormat="1" applyFont="1" applyBorder="1" applyAlignment="1">
      <alignment horizontal="center" vertical="center" wrapText="1"/>
    </xf>
    <xf numFmtId="9" fontId="21" fillId="0" borderId="5" xfId="0" applyNumberFormat="1" applyFont="1" applyBorder="1" applyAlignment="1">
      <alignment horizontal="center" vertical="center" wrapText="1"/>
    </xf>
    <xf numFmtId="168" fontId="21" fillId="0" borderId="5" xfId="2" applyNumberFormat="1" applyFont="1" applyBorder="1" applyAlignment="1">
      <alignment horizontal="center" vertical="center" wrapText="1"/>
    </xf>
    <xf numFmtId="168" fontId="3" fillId="0" borderId="5" xfId="2" applyNumberFormat="1" applyFont="1" applyBorder="1" applyAlignment="1">
      <alignment horizontal="center" vertical="center"/>
    </xf>
    <xf numFmtId="0" fontId="21" fillId="0" borderId="5" xfId="0" applyFont="1" applyBorder="1" applyAlignment="1">
      <alignment horizontal="center" vertical="center" wrapText="1"/>
    </xf>
    <xf numFmtId="168" fontId="21"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21" fillId="0" borderId="4" xfId="0" applyFont="1" applyBorder="1" applyAlignment="1">
      <alignment horizontal="center" vertical="center" wrapText="1"/>
    </xf>
    <xf numFmtId="0" fontId="3" fillId="0" borderId="9" xfId="0" applyFont="1" applyBorder="1" applyAlignment="1">
      <alignment horizontal="center" vertical="center" wrapText="1"/>
    </xf>
    <xf numFmtId="0" fontId="10" fillId="4" borderId="0" xfId="1" applyFont="1" applyFill="1" applyAlignment="1">
      <alignment horizontal="center" vertical="center" wrapText="1"/>
    </xf>
    <xf numFmtId="0" fontId="3" fillId="4" borderId="0" xfId="0" applyFont="1" applyFill="1" applyAlignment="1">
      <alignment horizontal="center" vertical="center" wrapText="1"/>
    </xf>
    <xf numFmtId="0" fontId="25" fillId="4" borderId="0" xfId="0" applyFont="1" applyFill="1" applyAlignment="1">
      <alignment horizontal="center" vertical="center"/>
    </xf>
    <xf numFmtId="168" fontId="0" fillId="4" borderId="4" xfId="55" applyNumberFormat="1" applyFont="1" applyFill="1" applyBorder="1" applyAlignment="1">
      <alignment horizontal="center" vertical="center"/>
    </xf>
    <xf numFmtId="168" fontId="21" fillId="4" borderId="39" xfId="55" applyNumberFormat="1" applyFont="1" applyFill="1" applyBorder="1" applyAlignment="1">
      <alignment horizontal="center" vertical="center"/>
    </xf>
    <xf numFmtId="2" fontId="21" fillId="4" borderId="50" xfId="0" applyNumberFormat="1" applyFont="1" applyFill="1" applyBorder="1" applyAlignment="1">
      <alignment horizontal="center" vertical="center"/>
    </xf>
    <xf numFmtId="0" fontId="3" fillId="0" borderId="39" xfId="0" applyFont="1" applyBorder="1" applyAlignment="1">
      <alignment horizontal="center" vertical="center" wrapText="1"/>
    </xf>
    <xf numFmtId="0" fontId="22" fillId="0" borderId="39" xfId="0" applyFont="1" applyBorder="1" applyAlignment="1">
      <alignment horizontal="center" vertical="center"/>
    </xf>
    <xf numFmtId="3" fontId="0" fillId="0" borderId="39" xfId="0" applyNumberFormat="1" applyBorder="1" applyAlignment="1">
      <alignment horizontal="center" vertical="center"/>
    </xf>
    <xf numFmtId="3" fontId="22" fillId="0" borderId="4" xfId="0" applyNumberFormat="1" applyFont="1" applyBorder="1" applyAlignment="1">
      <alignment horizontal="center" vertical="center"/>
    </xf>
    <xf numFmtId="3" fontId="22" fillId="4" borderId="25" xfId="0" applyNumberFormat="1" applyFont="1" applyFill="1" applyBorder="1" applyAlignment="1">
      <alignment horizontal="center" vertical="center"/>
    </xf>
    <xf numFmtId="2" fontId="0" fillId="4" borderId="9" xfId="0" applyNumberFormat="1" applyFill="1" applyBorder="1" applyAlignment="1">
      <alignment horizontal="center" vertical="center"/>
    </xf>
    <xf numFmtId="2" fontId="3" fillId="0" borderId="59" xfId="0" applyNumberFormat="1" applyFont="1" applyBorder="1" applyAlignment="1">
      <alignment horizontal="center" vertical="center"/>
    </xf>
    <xf numFmtId="0" fontId="3" fillId="0" borderId="0" xfId="0" applyFont="1" applyAlignment="1">
      <alignment horizontal="left" vertical="center" wrapText="1"/>
    </xf>
    <xf numFmtId="0" fontId="3" fillId="4" borderId="0" xfId="0" applyFont="1" applyFill="1" applyAlignment="1">
      <alignment horizontal="left" vertical="center" wrapText="1"/>
    </xf>
    <xf numFmtId="167" fontId="3" fillId="4" borderId="0" xfId="0" applyNumberFormat="1" applyFont="1" applyFill="1" applyAlignment="1">
      <alignment horizontal="center" vertical="center" wrapText="1"/>
    </xf>
    <xf numFmtId="0" fontId="3" fillId="4" borderId="2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xf>
    <xf numFmtId="0" fontId="63" fillId="4" borderId="36" xfId="0" applyFont="1" applyFill="1" applyBorder="1" applyAlignment="1">
      <alignment horizontal="center" vertical="center"/>
    </xf>
    <xf numFmtId="0" fontId="63" fillId="4" borderId="37" xfId="0" applyFont="1" applyFill="1" applyBorder="1" applyAlignment="1">
      <alignment horizontal="center" vertical="center"/>
    </xf>
    <xf numFmtId="0" fontId="63" fillId="4" borderId="38" xfId="0" applyFont="1" applyFill="1" applyBorder="1" applyAlignment="1">
      <alignment horizontal="center" vertical="center"/>
    </xf>
    <xf numFmtId="0" fontId="22" fillId="4" borderId="39" xfId="0" applyFont="1" applyFill="1" applyBorder="1" applyAlignment="1">
      <alignment horizontal="center" vertical="center"/>
    </xf>
    <xf numFmtId="0" fontId="3" fillId="4" borderId="39" xfId="0" applyFont="1" applyFill="1" applyBorder="1" applyAlignment="1">
      <alignment horizontal="center" vertical="center" wrapText="1"/>
    </xf>
    <xf numFmtId="3" fontId="0" fillId="4" borderId="39" xfId="0" applyNumberFormat="1" applyFill="1" applyBorder="1" applyAlignment="1">
      <alignment horizontal="center" vertical="center"/>
    </xf>
    <xf numFmtId="3" fontId="22" fillId="4" borderId="39" xfId="0" applyNumberFormat="1" applyFont="1" applyFill="1" applyBorder="1" applyAlignment="1">
      <alignment horizontal="center" vertical="center"/>
    </xf>
    <xf numFmtId="0" fontId="3" fillId="4" borderId="59" xfId="0" applyFont="1" applyFill="1" applyBorder="1" applyAlignment="1">
      <alignment horizontal="center" vertical="center"/>
    </xf>
    <xf numFmtId="3" fontId="3" fillId="4" borderId="39" xfId="0" applyNumberFormat="1" applyFont="1" applyFill="1" applyBorder="1" applyAlignment="1">
      <alignment horizontal="center" vertical="center"/>
    </xf>
    <xf numFmtId="3" fontId="22" fillId="4" borderId="17" xfId="0" applyNumberFormat="1" applyFont="1" applyFill="1" applyBorder="1" applyAlignment="1">
      <alignment horizontal="center" vertical="center"/>
    </xf>
    <xf numFmtId="3" fontId="22" fillId="4" borderId="5" xfId="0" applyNumberFormat="1" applyFont="1" applyFill="1" applyBorder="1" applyAlignment="1">
      <alignment horizontal="center" vertical="center"/>
    </xf>
    <xf numFmtId="0" fontId="0" fillId="4" borderId="21" xfId="0" applyFill="1" applyBorder="1" applyAlignment="1">
      <alignment horizontal="center" vertical="center"/>
    </xf>
    <xf numFmtId="3" fontId="0" fillId="4" borderId="4" xfId="0" applyNumberFormat="1" applyFill="1" applyBorder="1" applyAlignment="1">
      <alignment horizontal="center" vertical="center"/>
    </xf>
    <xf numFmtId="3" fontId="22" fillId="4" borderId="4" xfId="0" applyNumberFormat="1" applyFont="1" applyFill="1" applyBorder="1" applyAlignment="1">
      <alignment horizontal="center" vertical="center"/>
    </xf>
    <xf numFmtId="0" fontId="42" fillId="4" borderId="27" xfId="0" applyFont="1" applyFill="1" applyBorder="1" applyAlignment="1">
      <alignment horizontal="center" vertical="center" wrapText="1"/>
    </xf>
    <xf numFmtId="0" fontId="42" fillId="4" borderId="21" xfId="0" applyFont="1" applyFill="1" applyBorder="1" applyAlignment="1">
      <alignment horizontal="center" vertical="center" wrapText="1"/>
    </xf>
    <xf numFmtId="3" fontId="3" fillId="0" borderId="9" xfId="0" applyNumberFormat="1" applyFont="1" applyBorder="1" applyAlignment="1">
      <alignment horizontal="center" vertical="center"/>
    </xf>
    <xf numFmtId="0" fontId="0" fillId="4" borderId="1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xf>
    <xf numFmtId="0" fontId="3" fillId="4" borderId="17" xfId="0" applyFont="1" applyFill="1" applyBorder="1" applyAlignment="1">
      <alignment horizontal="center" vertical="center"/>
    </xf>
    <xf numFmtId="0" fontId="3" fillId="4" borderId="25" xfId="0" applyFont="1" applyFill="1" applyBorder="1" applyAlignment="1">
      <alignment horizontal="center"/>
    </xf>
    <xf numFmtId="172" fontId="3" fillId="4" borderId="20" xfId="0" applyNumberFormat="1" applyFont="1" applyFill="1" applyBorder="1" applyAlignment="1">
      <alignment horizontal="center" vertical="center"/>
    </xf>
    <xf numFmtId="172" fontId="3" fillId="4" borderId="47" xfId="0" applyNumberFormat="1" applyFont="1" applyFill="1" applyBorder="1" applyAlignment="1">
      <alignment horizontal="center" vertical="center"/>
    </xf>
    <xf numFmtId="172" fontId="3" fillId="4" borderId="9" xfId="0" applyNumberFormat="1" applyFont="1" applyFill="1" applyBorder="1" applyAlignment="1">
      <alignment horizontal="center" vertical="center"/>
    </xf>
    <xf numFmtId="172" fontId="3" fillId="4" borderId="45" xfId="0" applyNumberFormat="1" applyFont="1" applyFill="1" applyBorder="1" applyAlignment="1">
      <alignment horizontal="center" vertical="center" wrapText="1"/>
    </xf>
    <xf numFmtId="172" fontId="3" fillId="4" borderId="45" xfId="2" applyNumberFormat="1" applyFont="1" applyFill="1" applyBorder="1" applyAlignment="1">
      <alignment horizontal="center" vertical="center"/>
    </xf>
    <xf numFmtId="167" fontId="3" fillId="4" borderId="5" xfId="0" applyNumberFormat="1" applyFont="1" applyFill="1" applyBorder="1" applyAlignment="1">
      <alignment horizontal="center" vertical="center" wrapText="1"/>
    </xf>
    <xf numFmtId="172" fontId="3" fillId="0" borderId="48" xfId="2" applyNumberFormat="1" applyFont="1" applyBorder="1" applyAlignment="1">
      <alignment horizontal="center" vertical="center"/>
    </xf>
    <xf numFmtId="172" fontId="3" fillId="0" borderId="50" xfId="2" applyNumberFormat="1" applyFont="1" applyBorder="1" applyAlignment="1">
      <alignment horizontal="center" vertical="center"/>
    </xf>
    <xf numFmtId="172" fontId="0" fillId="4" borderId="70" xfId="0" applyNumberFormat="1" applyFill="1" applyBorder="1" applyAlignment="1">
      <alignment horizontal="center" vertical="center" wrapText="1"/>
    </xf>
    <xf numFmtId="172" fontId="3" fillId="4" borderId="5" xfId="2" applyNumberFormat="1" applyFont="1" applyFill="1" applyBorder="1" applyAlignment="1">
      <alignment horizontal="center" vertical="center"/>
    </xf>
    <xf numFmtId="172" fontId="3" fillId="4" borderId="48" xfId="2" applyNumberFormat="1" applyFont="1" applyFill="1" applyBorder="1" applyAlignment="1">
      <alignment horizontal="center" vertical="center"/>
    </xf>
    <xf numFmtId="172" fontId="3" fillId="4" borderId="5" xfId="0" applyNumberFormat="1" applyFont="1" applyFill="1" applyBorder="1" applyAlignment="1">
      <alignment horizontal="center" vertical="center" wrapText="1"/>
    </xf>
    <xf numFmtId="172" fontId="3" fillId="4" borderId="50" xfId="2" applyNumberFormat="1" applyFont="1" applyFill="1" applyBorder="1" applyAlignment="1">
      <alignment horizontal="center" vertical="center"/>
    </xf>
    <xf numFmtId="164" fontId="3" fillId="4" borderId="58" xfId="0" applyNumberFormat="1" applyFont="1" applyFill="1" applyBorder="1" applyAlignment="1">
      <alignment horizontal="center" vertical="center"/>
    </xf>
    <xf numFmtId="164" fontId="3" fillId="4" borderId="58" xfId="2" applyNumberFormat="1" applyFont="1" applyFill="1" applyBorder="1" applyAlignment="1">
      <alignment horizontal="center" vertical="center"/>
    </xf>
    <xf numFmtId="164" fontId="3" fillId="4" borderId="59" xfId="2" applyNumberFormat="1" applyFont="1" applyFill="1" applyBorder="1" applyAlignment="1">
      <alignment horizontal="center" vertical="center"/>
    </xf>
    <xf numFmtId="172" fontId="3" fillId="4" borderId="14" xfId="2" applyNumberFormat="1" applyFont="1" applyFill="1" applyBorder="1" applyAlignment="1">
      <alignment horizontal="center" vertical="center"/>
    </xf>
    <xf numFmtId="172" fontId="3" fillId="4" borderId="58" xfId="2" applyNumberFormat="1" applyFont="1" applyFill="1" applyBorder="1" applyAlignment="1">
      <alignment horizontal="center" vertical="center"/>
    </xf>
    <xf numFmtId="172" fontId="3" fillId="0" borderId="58" xfId="2" applyNumberFormat="1" applyFont="1" applyBorder="1" applyAlignment="1">
      <alignment horizontal="center" vertical="center"/>
    </xf>
    <xf numFmtId="167" fontId="3" fillId="4" borderId="58" xfId="2" applyNumberFormat="1" applyFont="1" applyFill="1" applyBorder="1" applyAlignment="1">
      <alignment horizontal="center" vertical="center"/>
    </xf>
    <xf numFmtId="172" fontId="3" fillId="4" borderId="59" xfId="2" applyNumberFormat="1" applyFont="1" applyFill="1" applyBorder="1" applyAlignment="1">
      <alignment horizontal="center" vertical="center"/>
    </xf>
    <xf numFmtId="164" fontId="3" fillId="9" borderId="24" xfId="0" applyNumberFormat="1" applyFont="1" applyFill="1" applyBorder="1" applyAlignment="1">
      <alignment horizontal="center" vertical="center"/>
    </xf>
    <xf numFmtId="174" fontId="21" fillId="4" borderId="25" xfId="2" applyNumberFormat="1" applyFont="1" applyFill="1" applyBorder="1" applyAlignment="1">
      <alignment horizontal="center" vertical="center"/>
    </xf>
    <xf numFmtId="174" fontId="3" fillId="4" borderId="4" xfId="2" applyNumberFormat="1" applyFont="1" applyFill="1" applyBorder="1" applyAlignment="1">
      <alignment horizontal="center" vertical="center"/>
    </xf>
    <xf numFmtId="2" fontId="21" fillId="4" borderId="25" xfId="2" applyNumberFormat="1" applyFont="1" applyFill="1" applyBorder="1" applyAlignment="1">
      <alignment horizontal="center" vertical="center"/>
    </xf>
    <xf numFmtId="2" fontId="3" fillId="4" borderId="4" xfId="2" applyNumberFormat="1" applyFont="1" applyFill="1" applyBorder="1" applyAlignment="1">
      <alignment horizontal="center" vertical="center"/>
    </xf>
    <xf numFmtId="172" fontId="3" fillId="4" borderId="21" xfId="0" applyNumberFormat="1" applyFont="1" applyFill="1" applyBorder="1" applyAlignment="1">
      <alignment horizontal="center" vertical="center"/>
    </xf>
    <xf numFmtId="167" fontId="10" fillId="4" borderId="6" xfId="3" applyNumberFormat="1" applyFont="1" applyFill="1" applyBorder="1" applyAlignment="1">
      <alignment vertical="center"/>
    </xf>
    <xf numFmtId="167" fontId="3" fillId="4" borderId="0" xfId="3" applyNumberFormat="1" applyFont="1" applyFill="1"/>
    <xf numFmtId="167" fontId="3" fillId="4" borderId="16" xfId="3" applyNumberFormat="1" applyFont="1" applyFill="1" applyBorder="1" applyAlignment="1">
      <alignment vertical="center"/>
    </xf>
    <xf numFmtId="167" fontId="3" fillId="0" borderId="19" xfId="3" applyNumberFormat="1" applyFont="1" applyBorder="1" applyAlignment="1">
      <alignment vertical="center"/>
    </xf>
    <xf numFmtId="164" fontId="3" fillId="4" borderId="19" xfId="0" applyNumberFormat="1" applyFont="1" applyFill="1" applyBorder="1" applyAlignment="1">
      <alignment horizontal="center" vertical="center"/>
    </xf>
    <xf numFmtId="167" fontId="0" fillId="4" borderId="21" xfId="3" applyNumberFormat="1" applyFont="1" applyFill="1" applyBorder="1" applyAlignment="1">
      <alignment horizontal="center" vertical="center"/>
    </xf>
    <xf numFmtId="0" fontId="74" fillId="0" borderId="26" xfId="0" applyFont="1" applyBorder="1" applyAlignment="1">
      <alignment vertical="center" wrapText="1"/>
    </xf>
    <xf numFmtId="0" fontId="75" fillId="0" borderId="26" xfId="0" applyFont="1" applyBorder="1" applyAlignment="1">
      <alignment vertical="center" wrapText="1"/>
    </xf>
    <xf numFmtId="167" fontId="9" fillId="11" borderId="1" xfId="0" applyNumberFormat="1" applyFont="1" applyFill="1" applyBorder="1" applyAlignment="1">
      <alignment horizontal="center" vertical="center"/>
    </xf>
    <xf numFmtId="10" fontId="0" fillId="4" borderId="6" xfId="2" applyNumberFormat="1" applyFont="1" applyFill="1" applyBorder="1" applyAlignment="1">
      <alignment horizontal="center" vertical="center"/>
    </xf>
    <xf numFmtId="168" fontId="0" fillId="4" borderId="4" xfId="20" applyNumberFormat="1" applyFont="1" applyFill="1" applyBorder="1" applyAlignment="1">
      <alignment horizontal="center" vertical="center"/>
    </xf>
    <xf numFmtId="168" fontId="3" fillId="17" borderId="39" xfId="55" applyNumberFormat="1" applyFont="1" applyFill="1" applyBorder="1" applyAlignment="1">
      <alignment horizontal="center" vertical="center"/>
    </xf>
    <xf numFmtId="168" fontId="0" fillId="17" borderId="39" xfId="55" applyNumberFormat="1" applyFont="1" applyFill="1" applyBorder="1" applyAlignment="1">
      <alignment horizontal="center" vertical="center"/>
    </xf>
    <xf numFmtId="0" fontId="0" fillId="4" borderId="13" xfId="0" applyFill="1" applyBorder="1" applyAlignment="1">
      <alignment horizontal="center" vertical="center" wrapText="1"/>
    </xf>
    <xf numFmtId="0" fontId="0" fillId="4" borderId="77" xfId="0" applyFill="1" applyBorder="1" applyAlignment="1">
      <alignment horizontal="center" vertical="center" wrapText="1"/>
    </xf>
    <xf numFmtId="164" fontId="3" fillId="0" borderId="16" xfId="0" applyNumberFormat="1" applyFont="1" applyBorder="1" applyAlignment="1">
      <alignment horizontal="center" vertical="center"/>
    </xf>
    <xf numFmtId="164" fontId="3" fillId="4" borderId="57" xfId="0" applyNumberFormat="1" applyFont="1" applyFill="1" applyBorder="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horizontal="left"/>
    </xf>
    <xf numFmtId="0" fontId="3" fillId="4" borderId="0" xfId="0" applyFont="1" applyFill="1" applyAlignment="1">
      <alignment horizontal="left"/>
    </xf>
    <xf numFmtId="9" fontId="0" fillId="4" borderId="1" xfId="2" applyNumberFormat="1" applyFont="1" applyFill="1" applyBorder="1" applyAlignment="1">
      <alignment horizontal="center"/>
    </xf>
    <xf numFmtId="0" fontId="0" fillId="0" borderId="4" xfId="0" applyFill="1" applyBorder="1" applyAlignment="1">
      <alignment horizontal="center" vertical="center"/>
    </xf>
    <xf numFmtId="0" fontId="9" fillId="6" borderId="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45" fillId="4" borderId="0" xfId="0" applyFont="1" applyFill="1" applyAlignment="1">
      <alignment horizontal="center" vertical="center"/>
    </xf>
    <xf numFmtId="164" fontId="20" fillId="14" borderId="10" xfId="0" applyNumberFormat="1" applyFont="1" applyFill="1" applyBorder="1" applyAlignment="1">
      <alignment horizontal="center" vertical="center"/>
    </xf>
    <xf numFmtId="164" fontId="20" fillId="14" borderId="11" xfId="0" applyNumberFormat="1" applyFont="1" applyFill="1" applyBorder="1" applyAlignment="1">
      <alignment horizontal="center" vertical="center"/>
    </xf>
    <xf numFmtId="164" fontId="20" fillId="14" borderId="12" xfId="0" applyNumberFormat="1" applyFont="1" applyFill="1" applyBorder="1" applyAlignment="1">
      <alignment horizontal="center" vertical="center"/>
    </xf>
    <xf numFmtId="0" fontId="9" fillId="6" borderId="8"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6" xfId="0" applyFill="1" applyBorder="1" applyAlignment="1">
      <alignment horizontal="center" vertical="center" wrapText="1"/>
    </xf>
    <xf numFmtId="167" fontId="0" fillId="4" borderId="13" xfId="3" applyNumberFormat="1" applyFont="1" applyFill="1" applyBorder="1" applyAlignment="1">
      <alignment horizontal="center" vertical="center" wrapText="1"/>
    </xf>
    <xf numFmtId="167" fontId="0" fillId="4" borderId="0" xfId="3" applyNumberFormat="1" applyFont="1" applyFill="1" applyAlignment="1">
      <alignment horizontal="center" vertical="center" wrapText="1"/>
    </xf>
    <xf numFmtId="167" fontId="0" fillId="4" borderId="77" xfId="3" applyNumberFormat="1" applyFont="1" applyFill="1" applyBorder="1" applyAlignment="1">
      <alignment horizontal="center" vertical="center" wrapText="1"/>
    </xf>
    <xf numFmtId="0" fontId="9" fillId="4" borderId="77" xfId="0" applyFont="1" applyFill="1" applyBorder="1" applyAlignment="1">
      <alignment horizontal="center" vertical="center"/>
    </xf>
    <xf numFmtId="0" fontId="10" fillId="9" borderId="40" xfId="0" applyFont="1" applyFill="1" applyBorder="1" applyAlignment="1">
      <alignment horizontal="center" vertical="center" wrapText="1"/>
    </xf>
    <xf numFmtId="0" fontId="10" fillId="9" borderId="45"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67" xfId="0" applyFont="1" applyFill="1" applyBorder="1" applyAlignment="1">
      <alignment horizontal="center" vertical="center" wrapText="1"/>
    </xf>
    <xf numFmtId="0" fontId="9" fillId="9" borderId="68" xfId="0" applyFont="1" applyFill="1" applyBorder="1" applyAlignment="1">
      <alignment horizontal="center" vertical="center" wrapText="1"/>
    </xf>
    <xf numFmtId="0" fontId="10" fillId="9" borderId="41" xfId="0" applyFont="1" applyFill="1" applyBorder="1" applyAlignment="1">
      <alignment horizontal="center" vertical="top" wrapText="1"/>
    </xf>
    <xf numFmtId="0" fontId="10" fillId="9" borderId="48" xfId="0" applyFont="1" applyFill="1" applyBorder="1" applyAlignment="1">
      <alignment horizontal="center" vertical="top" wrapText="1"/>
    </xf>
    <xf numFmtId="0" fontId="10" fillId="9" borderId="37" xfId="0" applyFont="1" applyFill="1" applyBorder="1" applyAlignment="1">
      <alignment horizontal="center" vertical="top" wrapText="1"/>
    </xf>
    <xf numFmtId="170" fontId="20" fillId="5" borderId="60" xfId="0" applyNumberFormat="1" applyFont="1" applyFill="1" applyBorder="1" applyAlignment="1">
      <alignment horizontal="center" vertical="center" wrapText="1"/>
    </xf>
    <xf numFmtId="170" fontId="20" fillId="5" borderId="35" xfId="0" applyNumberFormat="1" applyFont="1" applyFill="1" applyBorder="1" applyAlignment="1">
      <alignment horizontal="center" vertical="center" wrapText="1"/>
    </xf>
    <xf numFmtId="170" fontId="20" fillId="5" borderId="32" xfId="0" applyNumberFormat="1" applyFont="1" applyFill="1" applyBorder="1" applyAlignment="1">
      <alignment horizontal="center" vertical="center" wrapText="1"/>
    </xf>
    <xf numFmtId="0" fontId="35" fillId="7" borderId="10"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12" xfId="0" applyFont="1" applyFill="1" applyBorder="1" applyAlignment="1">
      <alignment horizontal="center" vertical="center" wrapText="1"/>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12" xfId="0" applyFont="1" applyFill="1" applyBorder="1" applyAlignment="1">
      <alignment horizontal="center" vertical="center"/>
    </xf>
    <xf numFmtId="0" fontId="10" fillId="9" borderId="51" xfId="0" applyFont="1" applyFill="1" applyBorder="1" applyAlignment="1">
      <alignment horizontal="center" vertical="center" wrapText="1"/>
    </xf>
    <xf numFmtId="0" fontId="10" fillId="9" borderId="36" xfId="0" applyFont="1" applyFill="1" applyBorder="1" applyAlignment="1">
      <alignment horizontal="center" vertical="center"/>
    </xf>
    <xf numFmtId="0" fontId="35" fillId="13" borderId="0" xfId="1" applyFont="1" applyFill="1" applyAlignment="1">
      <alignment horizontal="center" vertical="center" wrapText="1"/>
    </xf>
    <xf numFmtId="0" fontId="35" fillId="7" borderId="66" xfId="0" applyFont="1" applyFill="1" applyBorder="1" applyAlignment="1">
      <alignment horizontal="center" vertical="center" wrapText="1"/>
    </xf>
    <xf numFmtId="0" fontId="35" fillId="7" borderId="15" xfId="0" applyFont="1" applyFill="1" applyBorder="1" applyAlignment="1">
      <alignment horizontal="center" vertical="center" wrapText="1"/>
    </xf>
    <xf numFmtId="0" fontId="35" fillId="7" borderId="24" xfId="0" applyFont="1" applyFill="1" applyBorder="1" applyAlignment="1">
      <alignment horizontal="center" vertical="center" wrapText="1"/>
    </xf>
    <xf numFmtId="167" fontId="0" fillId="4" borderId="17" xfId="3" applyNumberFormat="1" applyFont="1" applyFill="1" applyBorder="1" applyAlignment="1">
      <alignment horizontal="center" vertical="center" wrapText="1"/>
    </xf>
    <xf numFmtId="167" fontId="0" fillId="4" borderId="5" xfId="3" applyNumberFormat="1" applyFont="1" applyFill="1" applyBorder="1" applyAlignment="1">
      <alignment horizontal="center" vertical="center" wrapText="1"/>
    </xf>
    <xf numFmtId="167" fontId="0" fillId="4" borderId="4" xfId="3" applyNumberFormat="1" applyFont="1" applyFill="1" applyBorder="1" applyAlignment="1">
      <alignment horizontal="center" vertical="center" wrapText="1"/>
    </xf>
    <xf numFmtId="0" fontId="10" fillId="9" borderId="52" xfId="0" applyFont="1" applyFill="1" applyBorder="1" applyAlignment="1">
      <alignment horizontal="center" vertical="top"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20" fillId="8" borderId="66"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20" fillId="5" borderId="60"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20" fillId="5" borderId="32" xfId="0" applyFont="1" applyFill="1" applyBorder="1" applyAlignment="1">
      <alignment horizontal="center" vertical="center" wrapText="1"/>
    </xf>
    <xf numFmtId="167" fontId="20" fillId="5" borderId="60" xfId="0" applyNumberFormat="1" applyFont="1" applyFill="1" applyBorder="1" applyAlignment="1">
      <alignment horizontal="center" vertical="center" wrapText="1"/>
    </xf>
    <xf numFmtId="167" fontId="20" fillId="5" borderId="35" xfId="0" applyNumberFormat="1" applyFont="1" applyFill="1" applyBorder="1" applyAlignment="1">
      <alignment horizontal="center" vertical="center" wrapText="1"/>
    </xf>
    <xf numFmtId="167" fontId="20" fillId="5" borderId="32" xfId="0" applyNumberFormat="1" applyFont="1" applyFill="1" applyBorder="1" applyAlignment="1">
      <alignment horizontal="center" vertical="center" wrapText="1"/>
    </xf>
    <xf numFmtId="0" fontId="10" fillId="9" borderId="52" xfId="0" applyFont="1" applyFill="1" applyBorder="1" applyAlignment="1">
      <alignment horizontal="left" vertical="center"/>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35" fillId="7" borderId="23" xfId="0" applyFont="1" applyFill="1" applyBorder="1" applyAlignment="1">
      <alignment horizontal="center" vertical="center" wrapText="1"/>
    </xf>
    <xf numFmtId="49" fontId="0" fillId="4" borderId="7" xfId="0" applyNumberFormat="1" applyFill="1" applyBorder="1" applyAlignment="1">
      <alignment horizontal="left" vertical="center" wrapText="1"/>
    </xf>
    <xf numFmtId="49" fontId="0" fillId="4" borderId="8" xfId="0" applyNumberFormat="1" applyFill="1" applyBorder="1" applyAlignment="1">
      <alignment horizontal="left" vertical="center" wrapText="1"/>
    </xf>
    <xf numFmtId="49" fontId="0" fillId="4" borderId="6" xfId="0" applyNumberFormat="1" applyFill="1" applyBorder="1" applyAlignment="1">
      <alignment horizontal="left" vertical="center" wrapText="1"/>
    </xf>
    <xf numFmtId="0" fontId="35" fillId="13" borderId="7" xfId="0" applyFont="1" applyFill="1" applyBorder="1" applyAlignment="1" applyProtection="1">
      <alignment horizontal="center" vertical="center"/>
      <protection locked="0"/>
    </xf>
    <xf numFmtId="0" fontId="35" fillId="13" borderId="8" xfId="0" applyFont="1" applyFill="1" applyBorder="1" applyAlignment="1" applyProtection="1">
      <alignment horizontal="center" vertical="center"/>
      <protection locked="0"/>
    </xf>
    <xf numFmtId="0" fontId="35" fillId="13" borderId="6" xfId="0" applyFont="1" applyFill="1" applyBorder="1" applyAlignment="1" applyProtection="1">
      <alignment horizontal="center" vertical="center"/>
      <protection locked="0"/>
    </xf>
    <xf numFmtId="0" fontId="20" fillId="8" borderId="7"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44" fillId="4" borderId="77" xfId="0" applyFont="1" applyFill="1" applyBorder="1" applyAlignment="1">
      <alignment horizontal="center" vertical="center"/>
    </xf>
    <xf numFmtId="0" fontId="20" fillId="9" borderId="7" xfId="0"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0" fillId="9" borderId="10" xfId="0" applyFont="1" applyFill="1" applyBorder="1" applyAlignment="1">
      <alignment horizontal="center" vertical="center"/>
    </xf>
    <xf numFmtId="0" fontId="20" fillId="9" borderId="13" xfId="0" applyFont="1" applyFill="1" applyBorder="1" applyAlignment="1">
      <alignment horizontal="center" vertical="center"/>
    </xf>
    <xf numFmtId="0" fontId="20" fillId="9" borderId="12" xfId="0" applyFont="1" applyFill="1" applyBorder="1" applyAlignment="1">
      <alignment horizontal="center" vertical="center"/>
    </xf>
    <xf numFmtId="0" fontId="10" fillId="9" borderId="41" xfId="0" applyFont="1" applyFill="1" applyBorder="1" applyAlignment="1">
      <alignment horizontal="center" vertical="center" wrapText="1"/>
    </xf>
    <xf numFmtId="0" fontId="10" fillId="9" borderId="48"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35" fillId="7" borderId="10" xfId="0" applyFont="1" applyFill="1" applyBorder="1" applyAlignment="1" applyProtection="1">
      <alignment horizontal="center" vertical="center" wrapText="1"/>
      <protection locked="0"/>
    </xf>
    <xf numFmtId="0" fontId="35" fillId="7" borderId="11" xfId="0" applyFont="1" applyFill="1" applyBorder="1" applyAlignment="1" applyProtection="1">
      <alignment horizontal="center" vertical="center" wrapText="1"/>
      <protection locked="0"/>
    </xf>
    <xf numFmtId="0" fontId="35" fillId="7" borderId="12" xfId="0" applyFont="1" applyFill="1" applyBorder="1" applyAlignment="1" applyProtection="1">
      <alignment horizontal="center" vertical="center" wrapText="1"/>
      <protection locked="0"/>
    </xf>
    <xf numFmtId="0" fontId="35" fillId="7" borderId="7" xfId="0" applyFont="1" applyFill="1" applyBorder="1" applyAlignment="1" applyProtection="1">
      <alignment horizontal="center" vertical="center" wrapText="1"/>
      <protection locked="0"/>
    </xf>
    <xf numFmtId="0" fontId="35" fillId="7" borderId="8" xfId="0" applyFont="1" applyFill="1" applyBorder="1" applyAlignment="1" applyProtection="1">
      <alignment horizontal="center" vertical="center" wrapText="1"/>
      <protection locked="0"/>
    </xf>
    <xf numFmtId="0" fontId="35" fillId="7" borderId="6" xfId="0" applyFont="1" applyFill="1" applyBorder="1" applyAlignment="1" applyProtection="1">
      <alignment horizontal="center" vertical="center" wrapText="1"/>
      <protection locked="0"/>
    </xf>
    <xf numFmtId="0" fontId="35" fillId="7" borderId="66" xfId="0" applyFont="1" applyFill="1" applyBorder="1" applyAlignment="1" applyProtection="1">
      <alignment horizontal="center" vertical="center" wrapText="1"/>
      <protection locked="0"/>
    </xf>
    <xf numFmtId="0" fontId="35" fillId="7" borderId="15" xfId="0" applyFont="1" applyFill="1" applyBorder="1" applyAlignment="1" applyProtection="1">
      <alignment horizontal="center" vertical="center" wrapText="1"/>
      <protection locked="0"/>
    </xf>
    <xf numFmtId="0" fontId="35" fillId="7" borderId="24" xfId="0" applyFont="1" applyFill="1" applyBorder="1" applyAlignment="1" applyProtection="1">
      <alignment horizontal="center" vertical="center" wrapText="1"/>
      <protection locked="0"/>
    </xf>
    <xf numFmtId="0" fontId="9" fillId="9" borderId="46" xfId="0" applyFont="1" applyFill="1" applyBorder="1" applyAlignment="1">
      <alignment horizontal="center" vertical="center" wrapText="1"/>
    </xf>
    <xf numFmtId="0" fontId="9" fillId="9" borderId="28" xfId="0" applyFont="1" applyFill="1" applyBorder="1" applyAlignment="1">
      <alignment horizontal="center" vertical="center"/>
    </xf>
    <xf numFmtId="0" fontId="9" fillId="9" borderId="34" xfId="0" applyFont="1" applyFill="1" applyBorder="1" applyAlignment="1">
      <alignment horizontal="center" vertical="center"/>
    </xf>
    <xf numFmtId="49" fontId="18" fillId="4" borderId="25" xfId="0" applyNumberFormat="1" applyFont="1" applyFill="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49" fontId="18" fillId="0" borderId="4" xfId="0" applyNumberFormat="1" applyFont="1" applyBorder="1" applyAlignment="1">
      <alignment horizontal="center" vertical="center"/>
    </xf>
    <xf numFmtId="49" fontId="18" fillId="4" borderId="17" xfId="0" applyNumberFormat="1" applyFont="1" applyFill="1" applyBorder="1" applyAlignment="1">
      <alignment horizontal="center" vertical="center"/>
    </xf>
    <xf numFmtId="49" fontId="18" fillId="4" borderId="5" xfId="0" applyNumberFormat="1" applyFont="1" applyFill="1" applyBorder="1" applyAlignment="1">
      <alignment horizontal="center" vertical="center"/>
    </xf>
    <xf numFmtId="0" fontId="10" fillId="9" borderId="19" xfId="0" applyFont="1" applyFill="1" applyBorder="1" applyAlignment="1">
      <alignment horizontal="left" vertical="center"/>
    </xf>
    <xf numFmtId="0" fontId="10" fillId="9" borderId="17" xfId="0"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3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21" fillId="4" borderId="26"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1" fillId="4" borderId="52" xfId="0" quotePrefix="1" applyFont="1" applyFill="1" applyBorder="1" applyAlignment="1">
      <alignment horizontal="center" vertical="center"/>
    </xf>
    <xf numFmtId="0" fontId="21" fillId="4" borderId="53" xfId="0" quotePrefix="1" applyFont="1" applyFill="1" applyBorder="1" applyAlignment="1">
      <alignment horizontal="center" vertical="center"/>
    </xf>
    <xf numFmtId="49" fontId="21" fillId="4" borderId="7" xfId="0" applyNumberFormat="1" applyFont="1" applyFill="1" applyBorder="1" applyAlignment="1">
      <alignment horizontal="center" vertical="center" wrapText="1"/>
    </xf>
    <xf numFmtId="49" fontId="21" fillId="4" borderId="8"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1" fillId="4" borderId="51" xfId="0" quotePrefix="1" applyFont="1" applyFill="1" applyBorder="1" applyAlignment="1">
      <alignment horizontal="center" vertical="center"/>
    </xf>
    <xf numFmtId="0" fontId="21" fillId="4" borderId="64" xfId="0" quotePrefix="1" applyFont="1" applyFill="1" applyBorder="1" applyAlignment="1">
      <alignment horizontal="center" vertical="center"/>
    </xf>
    <xf numFmtId="167" fontId="0" fillId="4" borderId="27" xfId="0" applyNumberFormat="1" applyFill="1" applyBorder="1" applyAlignment="1">
      <alignment horizontal="center" vertical="center" wrapText="1"/>
    </xf>
    <xf numFmtId="167" fontId="0" fillId="4" borderId="32" xfId="0" applyNumberFormat="1" applyFill="1" applyBorder="1" applyAlignment="1">
      <alignment horizontal="center" vertical="center" wrapText="1"/>
    </xf>
    <xf numFmtId="0" fontId="0" fillId="0" borderId="26" xfId="0" applyBorder="1" applyAlignment="1">
      <alignment horizontal="center" vertical="center" wrapText="1"/>
    </xf>
    <xf numFmtId="0" fontId="0" fillId="0" borderId="6" xfId="0" applyBorder="1" applyAlignment="1">
      <alignment horizontal="center" vertical="center" wrapText="1"/>
    </xf>
    <xf numFmtId="9" fontId="0" fillId="4" borderId="25" xfId="3" applyFont="1" applyFill="1" applyBorder="1" applyAlignment="1">
      <alignment horizontal="center" vertical="center" wrapText="1"/>
    </xf>
    <xf numFmtId="9" fontId="0" fillId="4" borderId="33" xfId="3" applyFont="1" applyFill="1" applyBorder="1" applyAlignment="1">
      <alignment horizontal="center" vertical="center" wrapText="1"/>
    </xf>
    <xf numFmtId="9" fontId="0" fillId="4" borderId="47" xfId="3" applyFont="1" applyFill="1" applyBorder="1" applyAlignment="1">
      <alignment horizontal="center" vertical="center" wrapText="1"/>
    </xf>
    <xf numFmtId="9" fontId="0" fillId="4" borderId="34" xfId="3"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0" fillId="4" borderId="25" xfId="3" applyNumberFormat="1" applyFont="1" applyFill="1" applyBorder="1" applyAlignment="1">
      <alignment horizontal="center" vertical="center" wrapText="1"/>
    </xf>
    <xf numFmtId="0" fontId="0" fillId="4" borderId="22" xfId="3" applyNumberFormat="1" applyFont="1" applyFill="1" applyBorder="1" applyAlignment="1">
      <alignment horizontal="center" vertical="center" wrapText="1"/>
    </xf>
    <xf numFmtId="167" fontId="0" fillId="4" borderId="35" xfId="0" applyNumberFormat="1" applyFill="1" applyBorder="1" applyAlignment="1">
      <alignment horizontal="center" vertical="center" wrapText="1"/>
    </xf>
    <xf numFmtId="0" fontId="0" fillId="0" borderId="8" xfId="0" applyBorder="1" applyAlignment="1">
      <alignment horizontal="center" vertical="center" wrapText="1"/>
    </xf>
    <xf numFmtId="167" fontId="0" fillId="4" borderId="29" xfId="0" applyNumberFormat="1" applyFill="1" applyBorder="1" applyAlignment="1">
      <alignment horizontal="center" vertical="center" wrapText="1"/>
    </xf>
    <xf numFmtId="167" fontId="0" fillId="4" borderId="60" xfId="0" applyNumberFormat="1" applyFill="1" applyBorder="1" applyAlignment="1">
      <alignment horizontal="center" vertical="center" wrapText="1"/>
    </xf>
    <xf numFmtId="0" fontId="0" fillId="0" borderId="66" xfId="0" applyBorder="1" applyAlignment="1">
      <alignment horizontal="center" vertical="center" wrapText="1"/>
    </xf>
    <xf numFmtId="0" fontId="0" fillId="0" borderId="7" xfId="0" applyBorder="1" applyAlignment="1">
      <alignment horizontal="center" vertical="center" wrapText="1"/>
    </xf>
    <xf numFmtId="9" fontId="0" fillId="4" borderId="28" xfId="3"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0" fillId="0" borderId="6" xfId="0" applyNumberFormat="1" applyBorder="1" applyAlignment="1">
      <alignment horizontal="center" vertical="center"/>
    </xf>
    <xf numFmtId="167" fontId="0" fillId="4" borderId="49" xfId="0" applyNumberFormat="1" applyFill="1" applyBorder="1" applyAlignment="1">
      <alignment horizontal="center" vertical="center" wrapText="1"/>
    </xf>
    <xf numFmtId="167" fontId="0" fillId="4" borderId="22" xfId="0" applyNumberFormat="1" applyFill="1" applyBorder="1" applyAlignment="1">
      <alignment horizontal="center" vertical="center" wrapText="1"/>
    </xf>
    <xf numFmtId="167" fontId="0" fillId="4" borderId="33" xfId="0" applyNumberFormat="1" applyFill="1" applyBorder="1" applyAlignment="1">
      <alignment horizontal="center" vertical="center" wrapText="1"/>
    </xf>
    <xf numFmtId="0" fontId="10" fillId="9" borderId="47" xfId="0" applyFont="1" applyFill="1" applyBorder="1" applyAlignment="1">
      <alignment horizontal="center" vertical="center" wrapText="1"/>
    </xf>
    <xf numFmtId="0" fontId="10" fillId="9" borderId="31" xfId="0" applyFont="1" applyFill="1" applyBorder="1" applyAlignment="1">
      <alignment horizontal="center" vertical="center" wrapText="1"/>
    </xf>
    <xf numFmtId="0" fontId="3" fillId="9" borderId="40" xfId="0" applyFont="1" applyFill="1" applyBorder="1" applyAlignment="1">
      <alignment horizontal="center" vertical="center"/>
    </xf>
    <xf numFmtId="0" fontId="3" fillId="9" borderId="36" xfId="0" applyFont="1" applyFill="1" applyBorder="1" applyAlignment="1">
      <alignment horizontal="center" vertical="center"/>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26" xfId="0" applyFont="1" applyFill="1" applyBorder="1" applyAlignment="1">
      <alignment horizontal="center" vertical="center"/>
    </xf>
    <xf numFmtId="0" fontId="10" fillId="9" borderId="8" xfId="0" applyFont="1" applyFill="1" applyBorder="1" applyAlignment="1">
      <alignment horizontal="center" vertical="center"/>
    </xf>
    <xf numFmtId="0" fontId="10" fillId="9" borderId="66" xfId="0" applyFont="1" applyFill="1" applyBorder="1" applyAlignment="1">
      <alignment horizontal="center" vertical="center"/>
    </xf>
    <xf numFmtId="0" fontId="0" fillId="4" borderId="30" xfId="3" applyNumberFormat="1" applyFont="1" applyFill="1" applyBorder="1" applyAlignment="1">
      <alignment horizontal="center" vertical="center" wrapText="1"/>
    </xf>
    <xf numFmtId="9" fontId="0" fillId="4" borderId="46" xfId="3" applyFont="1" applyFill="1" applyBorder="1" applyAlignment="1">
      <alignment horizontal="center" vertical="center" wrapText="1"/>
    </xf>
    <xf numFmtId="9" fontId="0" fillId="4" borderId="31" xfId="3" applyFont="1" applyFill="1" applyBorder="1" applyAlignment="1">
      <alignment horizontal="center" vertical="center" wrapText="1"/>
    </xf>
    <xf numFmtId="0" fontId="0" fillId="4" borderId="49" xfId="3" applyNumberFormat="1" applyFont="1" applyFill="1" applyBorder="1" applyAlignment="1">
      <alignment horizontal="center" vertical="center" wrapText="1"/>
    </xf>
    <xf numFmtId="0" fontId="21" fillId="4" borderId="48" xfId="0" applyFont="1" applyFill="1" applyBorder="1" applyAlignment="1">
      <alignment horizontal="center" vertical="center" wrapText="1"/>
    </xf>
    <xf numFmtId="0" fontId="21" fillId="4" borderId="78" xfId="0" applyFont="1" applyFill="1" applyBorder="1" applyAlignment="1">
      <alignment horizontal="center" vertical="center" wrapText="1"/>
    </xf>
    <xf numFmtId="0" fontId="32" fillId="4" borderId="0" xfId="0" applyFont="1" applyFill="1" applyAlignment="1">
      <alignment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10" fillId="9" borderId="3" xfId="0" applyFont="1" applyFill="1" applyBorder="1" applyAlignment="1">
      <alignment horizontal="center" vertical="center"/>
    </xf>
    <xf numFmtId="0" fontId="10" fillId="9" borderId="13" xfId="0" applyFont="1" applyFill="1" applyBorder="1" applyAlignment="1">
      <alignment horizontal="center" vertical="center"/>
    </xf>
    <xf numFmtId="0" fontId="10" fillId="9" borderId="14" xfId="0" applyFont="1" applyFill="1" applyBorder="1" applyAlignment="1">
      <alignment horizontal="center" vertical="center"/>
    </xf>
    <xf numFmtId="0" fontId="3" fillId="9" borderId="45" xfId="0" applyFont="1" applyFill="1" applyBorder="1" applyAlignment="1">
      <alignment horizontal="center" vertical="center"/>
    </xf>
    <xf numFmtId="0" fontId="10" fillId="9" borderId="48"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25"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61" xfId="0" applyFont="1" applyFill="1" applyBorder="1" applyAlignment="1">
      <alignment horizontal="center" vertical="center" wrapText="1"/>
    </xf>
    <xf numFmtId="0" fontId="10" fillId="9" borderId="78"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44" xfId="0" applyFont="1" applyFill="1" applyBorder="1" applyAlignment="1">
      <alignment horizontal="center" vertical="center" wrapText="1"/>
    </xf>
    <xf numFmtId="0" fontId="10" fillId="9" borderId="79" xfId="0" applyFont="1" applyFill="1" applyBorder="1" applyAlignment="1">
      <alignment horizontal="center" vertical="center" wrapText="1"/>
    </xf>
    <xf numFmtId="0" fontId="10" fillId="9" borderId="43" xfId="0" applyFont="1" applyFill="1" applyBorder="1" applyAlignment="1">
      <alignment horizontal="center" vertical="center" wrapText="1"/>
    </xf>
    <xf numFmtId="0" fontId="17" fillId="9" borderId="61"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17" fillId="9" borderId="44" xfId="0" applyFont="1" applyFill="1" applyBorder="1" applyAlignment="1">
      <alignment horizontal="center" vertical="center" wrapText="1"/>
    </xf>
    <xf numFmtId="0" fontId="17" fillId="9" borderId="43"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2" fillId="13" borderId="15" xfId="0" applyFont="1" applyFill="1" applyBorder="1" applyAlignment="1">
      <alignment horizontal="center" vertical="center"/>
    </xf>
    <xf numFmtId="0" fontId="2" fillId="13" borderId="24" xfId="0" applyFont="1" applyFill="1" applyBorder="1" applyAlignment="1">
      <alignment horizontal="center" vertical="center"/>
    </xf>
    <xf numFmtId="0" fontId="10" fillId="8" borderId="23"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17" borderId="48" xfId="0" applyFont="1" applyFill="1" applyBorder="1" applyAlignment="1">
      <alignment horizontal="center" vertical="center" wrapText="1"/>
    </xf>
    <xf numFmtId="0" fontId="21" fillId="17" borderId="78"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6" xfId="0" applyFont="1" applyFill="1" applyBorder="1" applyAlignment="1">
      <alignment horizontal="center" vertical="center" wrapText="1"/>
    </xf>
    <xf numFmtId="9" fontId="9" fillId="11" borderId="49" xfId="3" applyFont="1" applyFill="1" applyBorder="1" applyAlignment="1">
      <alignment horizontal="center" vertical="center" wrapText="1"/>
    </xf>
    <xf numFmtId="9" fontId="9" fillId="11" borderId="22" xfId="3" applyFont="1" applyFill="1" applyBorder="1" applyAlignment="1">
      <alignment horizontal="center" vertical="center" wrapText="1"/>
    </xf>
    <xf numFmtId="9" fontId="9" fillId="11" borderId="33" xfId="3" applyFont="1" applyFill="1" applyBorder="1" applyAlignment="1">
      <alignment horizontal="center" vertical="center" wrapText="1"/>
    </xf>
    <xf numFmtId="0" fontId="2" fillId="10" borderId="7"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6" xfId="1" applyFont="1" applyFill="1" applyBorder="1" applyAlignment="1">
      <alignment horizontal="center" vertical="center" wrapText="1"/>
    </xf>
    <xf numFmtId="0" fontId="10" fillId="12" borderId="60" xfId="0" applyFont="1" applyFill="1" applyBorder="1" applyAlignment="1">
      <alignment horizontal="center" vertical="center" wrapText="1"/>
    </xf>
    <xf numFmtId="0" fontId="10" fillId="12" borderId="35" xfId="0" applyFont="1" applyFill="1" applyBorder="1" applyAlignment="1">
      <alignment horizontal="center" vertical="center" wrapText="1"/>
    </xf>
    <xf numFmtId="0" fontId="10" fillId="12" borderId="32" xfId="0" applyFont="1" applyFill="1" applyBorder="1" applyAlignment="1">
      <alignment horizontal="center" vertical="center" wrapText="1"/>
    </xf>
    <xf numFmtId="0" fontId="10" fillId="12" borderId="49" xfId="0" applyFont="1" applyFill="1" applyBorder="1" applyAlignment="1">
      <alignment horizontal="center" vertical="center" wrapText="1"/>
    </xf>
    <xf numFmtId="0" fontId="10" fillId="12" borderId="22" xfId="0" applyFont="1" applyFill="1" applyBorder="1" applyAlignment="1">
      <alignment horizontal="center" vertical="center" wrapText="1"/>
    </xf>
    <xf numFmtId="0" fontId="10" fillId="12" borderId="33" xfId="0" applyFont="1" applyFill="1" applyBorder="1" applyAlignment="1">
      <alignment horizontal="center" vertical="center" wrapText="1"/>
    </xf>
    <xf numFmtId="0" fontId="10" fillId="12" borderId="46" xfId="0"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20" fillId="12" borderId="10" xfId="0" applyFont="1" applyFill="1" applyBorder="1" applyAlignment="1">
      <alignment horizontal="center" vertical="center" wrapText="1"/>
    </xf>
    <xf numFmtId="0" fontId="20" fillId="12" borderId="11"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29" fillId="11" borderId="10"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29" fillId="11" borderId="12" xfId="0" applyFont="1" applyFill="1" applyBorder="1" applyAlignment="1">
      <alignment horizontal="center" vertical="center" wrapText="1"/>
    </xf>
    <xf numFmtId="0" fontId="9" fillId="11" borderId="46"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9" fillId="11" borderId="49"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9" fillId="11" borderId="60"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7" xfId="0" applyFont="1" applyFill="1" applyBorder="1" applyAlignment="1">
      <alignment horizontal="left" vertical="center" wrapText="1"/>
    </xf>
    <xf numFmtId="0" fontId="9" fillId="11" borderId="66" xfId="0" applyFont="1" applyFill="1" applyBorder="1" applyAlignment="1">
      <alignment horizontal="left" vertical="center" wrapText="1"/>
    </xf>
    <xf numFmtId="0" fontId="9" fillId="11" borderId="28" xfId="0" applyFont="1" applyFill="1" applyBorder="1" applyAlignment="1">
      <alignment horizontal="center" vertical="center" wrapText="1"/>
    </xf>
    <xf numFmtId="0" fontId="9" fillId="11" borderId="3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11" borderId="35" xfId="0" applyFont="1" applyFill="1" applyBorder="1" applyAlignment="1">
      <alignment horizontal="center" vertical="center" wrapText="1"/>
    </xf>
    <xf numFmtId="0" fontId="9" fillId="11" borderId="32" xfId="0"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11" borderId="33"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12" borderId="6" xfId="0" applyFont="1" applyFill="1" applyBorder="1" applyAlignment="1">
      <alignment horizontal="center" vertical="center" wrapText="1"/>
    </xf>
    <xf numFmtId="9" fontId="9" fillId="11" borderId="7" xfId="3" applyFont="1" applyFill="1" applyBorder="1" applyAlignment="1">
      <alignment horizontal="center" vertical="center" wrapText="1"/>
    </xf>
    <xf numFmtId="9" fontId="9" fillId="11" borderId="8" xfId="3" applyFont="1" applyFill="1" applyBorder="1" applyAlignment="1">
      <alignment horizontal="center" vertical="center" wrapText="1"/>
    </xf>
    <xf numFmtId="9" fontId="9" fillId="11" borderId="6" xfId="3"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4" borderId="0" xfId="0" applyFont="1" applyFill="1" applyAlignment="1">
      <alignment horizontal="center" vertical="center" wrapText="1"/>
    </xf>
    <xf numFmtId="0" fontId="9" fillId="11" borderId="3" xfId="0" applyFont="1" applyFill="1" applyBorder="1" applyAlignment="1">
      <alignment horizontal="center" vertical="center" wrapText="1"/>
    </xf>
    <xf numFmtId="0" fontId="9" fillId="11" borderId="62" xfId="0" applyFont="1" applyFill="1" applyBorder="1" applyAlignment="1">
      <alignment horizontal="center" vertical="center" wrapText="1"/>
    </xf>
    <xf numFmtId="0" fontId="9" fillId="11" borderId="63" xfId="0" applyFont="1" applyFill="1" applyBorder="1" applyAlignment="1">
      <alignment horizontal="center" vertical="center" wrapText="1"/>
    </xf>
    <xf numFmtId="0" fontId="44" fillId="11" borderId="17" xfId="0" applyFont="1" applyFill="1" applyBorder="1" applyAlignment="1">
      <alignment horizontal="center" vertical="center" wrapText="1"/>
    </xf>
    <xf numFmtId="0" fontId="44" fillId="11" borderId="25" xfId="0" applyFont="1" applyFill="1" applyBorder="1" applyAlignment="1">
      <alignment horizontal="center" vertical="center" wrapText="1"/>
    </xf>
    <xf numFmtId="0" fontId="9" fillId="11" borderId="25"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47" xfId="0" applyFont="1" applyFill="1" applyBorder="1" applyAlignment="1">
      <alignment horizontal="center" vertical="center" wrapText="1"/>
    </xf>
    <xf numFmtId="0" fontId="9" fillId="4" borderId="0" xfId="0" applyFont="1" applyFill="1" applyAlignment="1">
      <alignment horizontal="center" vertical="center"/>
    </xf>
    <xf numFmtId="0" fontId="9" fillId="11" borderId="20"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62" xfId="0" applyFill="1" applyBorder="1" applyAlignment="1">
      <alignment horizontal="center" vertical="center" wrapText="1"/>
    </xf>
    <xf numFmtId="0" fontId="0" fillId="11" borderId="63" xfId="0"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67" xfId="0" applyFont="1" applyFill="1" applyBorder="1" applyAlignment="1">
      <alignment horizontal="center" vertical="center" wrapText="1"/>
    </xf>
    <xf numFmtId="0" fontId="10" fillId="12" borderId="68" xfId="0" applyFont="1" applyFill="1" applyBorder="1" applyAlignment="1">
      <alignment horizontal="center" vertical="center" wrapText="1"/>
    </xf>
    <xf numFmtId="0" fontId="9" fillId="11" borderId="3" xfId="0" applyFont="1" applyFill="1" applyBorder="1" applyAlignment="1">
      <alignment horizontal="left" vertical="center" wrapText="1"/>
    </xf>
    <xf numFmtId="0" fontId="9" fillId="11" borderId="69" xfId="0" applyFont="1" applyFill="1" applyBorder="1" applyAlignment="1">
      <alignment horizontal="left" vertical="center" wrapText="1"/>
    </xf>
    <xf numFmtId="0" fontId="9" fillId="11" borderId="14" xfId="0" applyFont="1" applyFill="1" applyBorder="1" applyAlignment="1">
      <alignment horizontal="center" vertical="center" wrapText="1"/>
    </xf>
    <xf numFmtId="0" fontId="9" fillId="11" borderId="67" xfId="0" applyFont="1" applyFill="1" applyBorder="1" applyAlignment="1">
      <alignment horizontal="center" vertical="center" wrapText="1"/>
    </xf>
    <xf numFmtId="0" fontId="9" fillId="11" borderId="68"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11" borderId="14" xfId="0" applyFill="1" applyBorder="1" applyAlignment="1">
      <alignment horizontal="center" vertical="center" wrapText="1"/>
    </xf>
    <xf numFmtId="0" fontId="0" fillId="11" borderId="67" xfId="0" applyFill="1" applyBorder="1" applyAlignment="1">
      <alignment horizontal="center" vertical="center" wrapText="1"/>
    </xf>
    <xf numFmtId="0" fontId="0" fillId="11" borderId="68" xfId="0" applyFill="1" applyBorder="1" applyAlignment="1">
      <alignment horizontal="center" vertical="center" wrapText="1"/>
    </xf>
    <xf numFmtId="9" fontId="0" fillId="11" borderId="49" xfId="3" applyFont="1" applyFill="1" applyBorder="1" applyAlignment="1">
      <alignment horizontal="center" vertical="center" wrapText="1"/>
    </xf>
    <xf numFmtId="9" fontId="0" fillId="11" borderId="22" xfId="3" applyFont="1" applyFill="1" applyBorder="1" applyAlignment="1">
      <alignment horizontal="center" vertical="center" wrapText="1"/>
    </xf>
    <xf numFmtId="9" fontId="0" fillId="11" borderId="33" xfId="3" applyFont="1" applyFill="1" applyBorder="1" applyAlignment="1">
      <alignment horizontal="center" vertical="center" wrapText="1"/>
    </xf>
    <xf numFmtId="0" fontId="0" fillId="11" borderId="49"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3" xfId="0"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62" xfId="0" applyFont="1" applyFill="1" applyBorder="1" applyAlignment="1">
      <alignment horizontal="center" vertical="center" wrapText="1"/>
    </xf>
    <xf numFmtId="0" fontId="10" fillId="12" borderId="63"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6" xfId="0" applyFill="1" applyBorder="1" applyAlignment="1">
      <alignment horizontal="center" vertical="center" wrapText="1"/>
    </xf>
    <xf numFmtId="0" fontId="9" fillId="4" borderId="0" xfId="0" applyFont="1" applyFill="1" applyAlignment="1">
      <alignment horizontal="center"/>
    </xf>
    <xf numFmtId="0" fontId="9" fillId="11" borderId="8" xfId="0" applyFont="1" applyFill="1" applyBorder="1" applyAlignment="1">
      <alignment horizontal="left" vertical="center" wrapText="1"/>
    </xf>
    <xf numFmtId="173" fontId="22" fillId="4" borderId="7" xfId="0" applyNumberFormat="1" applyFont="1" applyFill="1" applyBorder="1" applyAlignment="1">
      <alignment horizontal="center" vertical="center"/>
    </xf>
    <xf numFmtId="173" fontId="22" fillId="4" borderId="8" xfId="0" applyNumberFormat="1" applyFont="1" applyFill="1" applyBorder="1" applyAlignment="1">
      <alignment horizontal="center" vertical="center"/>
    </xf>
    <xf numFmtId="173" fontId="22" fillId="4" borderId="6" xfId="0" applyNumberFormat="1" applyFont="1" applyFill="1" applyBorder="1" applyAlignment="1">
      <alignment horizontal="center" vertical="center"/>
    </xf>
    <xf numFmtId="0" fontId="22" fillId="4" borderId="65" xfId="0" applyFont="1" applyFill="1" applyBorder="1" applyAlignment="1">
      <alignment horizontal="center" vertical="center"/>
    </xf>
    <xf numFmtId="0" fontId="22" fillId="4" borderId="44" xfId="0" applyFont="1" applyFill="1" applyBorder="1" applyAlignment="1">
      <alignment horizontal="center" vertical="center"/>
    </xf>
    <xf numFmtId="173" fontId="22" fillId="4" borderId="49" xfId="0" applyNumberFormat="1" applyFont="1" applyFill="1" applyBorder="1" applyAlignment="1">
      <alignment horizontal="center" vertical="center"/>
    </xf>
    <xf numFmtId="173" fontId="22" fillId="4" borderId="30" xfId="0" applyNumberFormat="1" applyFont="1" applyFill="1" applyBorder="1" applyAlignment="1">
      <alignment horizontal="center" vertical="center"/>
    </xf>
    <xf numFmtId="173" fontId="22" fillId="4" borderId="14" xfId="0" applyNumberFormat="1" applyFont="1" applyFill="1" applyBorder="1" applyAlignment="1">
      <alignment horizontal="center" vertical="center"/>
    </xf>
    <xf numFmtId="173" fontId="22" fillId="4" borderId="82" xfId="0" applyNumberFormat="1" applyFont="1" applyFill="1" applyBorder="1" applyAlignment="1">
      <alignment horizontal="center" vertical="center"/>
    </xf>
    <xf numFmtId="0" fontId="22" fillId="4" borderId="49" xfId="0" applyFont="1" applyFill="1" applyBorder="1" applyAlignment="1">
      <alignment horizontal="center" vertical="center"/>
    </xf>
    <xf numFmtId="0" fontId="22" fillId="4" borderId="22"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46"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34" xfId="0" applyFont="1" applyFill="1" applyBorder="1" applyAlignment="1">
      <alignment horizontal="center" vertical="center"/>
    </xf>
    <xf numFmtId="173" fontId="22" fillId="4" borderId="22" xfId="0" applyNumberFormat="1" applyFont="1" applyFill="1" applyBorder="1" applyAlignment="1">
      <alignment horizontal="center" vertical="center"/>
    </xf>
    <xf numFmtId="173" fontId="22" fillId="4" borderId="33" xfId="0" applyNumberFormat="1" applyFont="1" applyFill="1" applyBorder="1" applyAlignment="1">
      <alignment horizontal="center" vertical="center"/>
    </xf>
    <xf numFmtId="173" fontId="22" fillId="4" borderId="46" xfId="0" applyNumberFormat="1" applyFont="1" applyFill="1" applyBorder="1" applyAlignment="1">
      <alignment horizontal="center" vertical="center"/>
    </xf>
    <xf numFmtId="173" fontId="22" fillId="4" borderId="28" xfId="0" applyNumberFormat="1" applyFont="1" applyFill="1" applyBorder="1" applyAlignment="1">
      <alignment horizontal="center" vertical="center"/>
    </xf>
    <xf numFmtId="173" fontId="22" fillId="4" borderId="34" xfId="0" applyNumberFormat="1" applyFont="1" applyFill="1" applyBorder="1" applyAlignment="1">
      <alignment horizontal="center" vertical="center"/>
    </xf>
    <xf numFmtId="0" fontId="22" fillId="4" borderId="25" xfId="0" applyFont="1" applyFill="1" applyBorder="1" applyAlignment="1">
      <alignment horizontal="center" vertical="center"/>
    </xf>
    <xf numFmtId="3" fontId="22" fillId="4" borderId="25" xfId="0" applyNumberFormat="1" applyFont="1" applyFill="1" applyBorder="1" applyAlignment="1">
      <alignment horizontal="center" vertical="center"/>
    </xf>
    <xf numFmtId="3" fontId="22" fillId="4" borderId="33" xfId="0" applyNumberFormat="1" applyFont="1" applyFill="1" applyBorder="1" applyAlignment="1">
      <alignment horizontal="center" vertical="center"/>
    </xf>
    <xf numFmtId="173" fontId="22" fillId="4" borderId="47" xfId="0" applyNumberFormat="1" applyFont="1" applyFill="1" applyBorder="1" applyAlignment="1">
      <alignment horizontal="center" vertical="center"/>
    </xf>
    <xf numFmtId="0" fontId="22" fillId="4" borderId="17"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20" xfId="0" applyFont="1" applyFill="1" applyBorder="1" applyAlignment="1">
      <alignment horizontal="center" vertical="center"/>
    </xf>
    <xf numFmtId="0" fontId="9" fillId="5" borderId="17" xfId="0" applyFont="1" applyFill="1" applyBorder="1" applyAlignment="1">
      <alignment horizontal="center" vertical="top" wrapText="1"/>
    </xf>
    <xf numFmtId="0" fontId="9" fillId="11" borderId="65" xfId="0" applyFont="1" applyFill="1" applyBorder="1" applyAlignment="1">
      <alignment horizontal="center" vertical="center" wrapText="1"/>
    </xf>
    <xf numFmtId="0" fontId="22" fillId="4" borderId="47"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6" xfId="0" applyFont="1" applyFill="1" applyBorder="1" applyAlignment="1">
      <alignment horizontal="center" vertical="center"/>
    </xf>
    <xf numFmtId="3" fontId="22" fillId="4" borderId="7" xfId="0" applyNumberFormat="1" applyFont="1" applyFill="1" applyBorder="1" applyAlignment="1">
      <alignment horizontal="center" vertical="center"/>
    </xf>
    <xf numFmtId="3" fontId="22" fillId="4" borderId="8" xfId="0" applyNumberFormat="1" applyFont="1" applyFill="1" applyBorder="1" applyAlignment="1">
      <alignment horizontal="center" vertical="center"/>
    </xf>
    <xf numFmtId="3" fontId="22" fillId="4" borderId="6" xfId="0" applyNumberFormat="1" applyFont="1" applyFill="1" applyBorder="1" applyAlignment="1">
      <alignment horizontal="center" vertical="center"/>
    </xf>
    <xf numFmtId="4" fontId="22" fillId="4" borderId="7" xfId="0" applyNumberFormat="1" applyFont="1" applyFill="1" applyBorder="1" applyAlignment="1">
      <alignment horizontal="center" vertical="center"/>
    </xf>
    <xf numFmtId="4" fontId="22" fillId="4" borderId="8" xfId="0" applyNumberFormat="1" applyFont="1" applyFill="1" applyBorder="1" applyAlignment="1">
      <alignment horizontal="center" vertical="center"/>
    </xf>
    <xf numFmtId="4" fontId="22" fillId="4" borderId="6" xfId="0" applyNumberFormat="1" applyFont="1" applyFill="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173" fontId="22" fillId="0" borderId="7" xfId="0" applyNumberFormat="1" applyFont="1" applyBorder="1" applyAlignment="1">
      <alignment horizontal="center" vertical="center"/>
    </xf>
    <xf numFmtId="173" fontId="22" fillId="0" borderId="8" xfId="0" applyNumberFormat="1" applyFont="1" applyBorder="1" applyAlignment="1">
      <alignment horizontal="center" vertical="center"/>
    </xf>
    <xf numFmtId="173" fontId="22" fillId="0" borderId="6" xfId="0" applyNumberFormat="1" applyFont="1" applyBorder="1" applyAlignment="1">
      <alignment horizontal="center" vertical="center"/>
    </xf>
    <xf numFmtId="167" fontId="3" fillId="4" borderId="49" xfId="0" applyNumberFormat="1" applyFont="1" applyFill="1" applyBorder="1" applyAlignment="1">
      <alignment horizontal="center" vertical="center" wrapText="1"/>
    </xf>
    <xf numFmtId="167" fontId="3" fillId="4" borderId="22" xfId="0" applyNumberFormat="1" applyFont="1" applyFill="1" applyBorder="1" applyAlignment="1">
      <alignment horizontal="center" vertical="center" wrapText="1"/>
    </xf>
    <xf numFmtId="167" fontId="3" fillId="4" borderId="33" xfId="0" applyNumberFormat="1" applyFont="1" applyFill="1" applyBorder="1" applyAlignment="1">
      <alignment horizontal="center" vertical="center" wrapText="1"/>
    </xf>
  </cellXfs>
  <cellStyles count="165">
    <cellStyle name="40% - Accent5" xfId="1" builtinId="47"/>
    <cellStyle name="Comma" xfId="2" builtinId="3"/>
    <cellStyle name="Comma 10" xfId="106"/>
    <cellStyle name="Comma 11" xfId="114"/>
    <cellStyle name="Comma 2" xfId="5"/>
    <cellStyle name="Comma 2 2" xfId="6"/>
    <cellStyle name="Comma 2 3" xfId="10"/>
    <cellStyle name="Comma 2 3 2" xfId="14"/>
    <cellStyle name="Comma 2 3 2 2" xfId="52"/>
    <cellStyle name="Comma 2 3 2 2 2" xfId="102"/>
    <cellStyle name="Comma 2 3 2 2 3" xfId="161"/>
    <cellStyle name="Comma 2 3 2 3" xfId="36"/>
    <cellStyle name="Comma 2 3 2 3 2" xfId="86"/>
    <cellStyle name="Comma 2 3 2 3 3" xfId="145"/>
    <cellStyle name="Comma 2 3 2 4" xfId="64"/>
    <cellStyle name="Comma 2 3 2 5" xfId="123"/>
    <cellStyle name="Comma 2 3 3" xfId="20"/>
    <cellStyle name="Comma 2 3 3 2" xfId="44"/>
    <cellStyle name="Comma 2 3 3 2 2" xfId="94"/>
    <cellStyle name="Comma 2 3 3 2 3" xfId="153"/>
    <cellStyle name="Comma 2 3 3 3" xfId="70"/>
    <cellStyle name="Comma 2 3 3 4" xfId="129"/>
    <cellStyle name="Comma 2 3 4" xfId="28"/>
    <cellStyle name="Comma 2 3 4 2" xfId="78"/>
    <cellStyle name="Comma 2 3 4 3" xfId="137"/>
    <cellStyle name="Comma 2 3 5" xfId="60"/>
    <cellStyle name="Comma 2 3 6" xfId="111"/>
    <cellStyle name="Comma 2 3 7" xfId="119"/>
    <cellStyle name="Comma 2 4" xfId="16"/>
    <cellStyle name="Comma 2 4 2" xfId="48"/>
    <cellStyle name="Comma 2 4 2 2" xfId="98"/>
    <cellStyle name="Comma 2 4 2 3" xfId="157"/>
    <cellStyle name="Comma 2 4 3" xfId="32"/>
    <cellStyle name="Comma 2 4 3 2" xfId="82"/>
    <cellStyle name="Comma 2 4 3 3" xfId="141"/>
    <cellStyle name="Comma 2 4 4" xfId="66"/>
    <cellStyle name="Comma 2 4 5" xfId="125"/>
    <cellStyle name="Comma 2 5" xfId="40"/>
    <cellStyle name="Comma 2 5 2" xfId="90"/>
    <cellStyle name="Comma 2 5 3" xfId="149"/>
    <cellStyle name="Comma 2 6" xfId="24"/>
    <cellStyle name="Comma 2 6 2" xfId="74"/>
    <cellStyle name="Comma 2 6 3" xfId="133"/>
    <cellStyle name="Comma 2 7" xfId="56"/>
    <cellStyle name="Comma 2 8" xfId="107"/>
    <cellStyle name="Comma 2 9" xfId="115"/>
    <cellStyle name="Comma 3" xfId="7"/>
    <cellStyle name="Comma 3 2" xfId="11"/>
    <cellStyle name="Comma 3 2 2" xfId="21"/>
    <cellStyle name="Comma 3 2 2 2" xfId="53"/>
    <cellStyle name="Comma 3 2 2 2 2" xfId="103"/>
    <cellStyle name="Comma 3 2 2 2 3" xfId="162"/>
    <cellStyle name="Comma 3 2 2 3" xfId="37"/>
    <cellStyle name="Comma 3 2 2 3 2" xfId="87"/>
    <cellStyle name="Comma 3 2 2 3 3" xfId="146"/>
    <cellStyle name="Comma 3 2 2 4" xfId="71"/>
    <cellStyle name="Comma 3 2 2 5" xfId="130"/>
    <cellStyle name="Comma 3 2 3" xfId="45"/>
    <cellStyle name="Comma 3 2 3 2" xfId="95"/>
    <cellStyle name="Comma 3 2 3 3" xfId="154"/>
    <cellStyle name="Comma 3 2 4" xfId="29"/>
    <cellStyle name="Comma 3 2 4 2" xfId="79"/>
    <cellStyle name="Comma 3 2 4 3" xfId="138"/>
    <cellStyle name="Comma 3 2 5" xfId="61"/>
    <cellStyle name="Comma 3 2 6" xfId="112"/>
    <cellStyle name="Comma 3 2 7" xfId="120"/>
    <cellStyle name="Comma 3 3" xfId="17"/>
    <cellStyle name="Comma 3 3 2" xfId="49"/>
    <cellStyle name="Comma 3 3 2 2" xfId="99"/>
    <cellStyle name="Comma 3 3 2 3" xfId="158"/>
    <cellStyle name="Comma 3 3 3" xfId="33"/>
    <cellStyle name="Comma 3 3 3 2" xfId="83"/>
    <cellStyle name="Comma 3 3 3 3" xfId="142"/>
    <cellStyle name="Comma 3 3 4" xfId="67"/>
    <cellStyle name="Comma 3 3 5" xfId="126"/>
    <cellStyle name="Comma 3 4" xfId="41"/>
    <cellStyle name="Comma 3 4 2" xfId="91"/>
    <cellStyle name="Comma 3 4 3" xfId="150"/>
    <cellStyle name="Comma 3 5" xfId="25"/>
    <cellStyle name="Comma 3 5 2" xfId="75"/>
    <cellStyle name="Comma 3 5 3" xfId="134"/>
    <cellStyle name="Comma 3 6" xfId="57"/>
    <cellStyle name="Comma 3 7" xfId="108"/>
    <cellStyle name="Comma 3 8" xfId="116"/>
    <cellStyle name="Comma 4" xfId="8"/>
    <cellStyle name="Comma 4 2" xfId="12"/>
    <cellStyle name="Comma 4 2 2" xfId="22"/>
    <cellStyle name="Comma 4 2 2 2" xfId="54"/>
    <cellStyle name="Comma 4 2 2 2 2" xfId="104"/>
    <cellStyle name="Comma 4 2 2 2 3" xfId="163"/>
    <cellStyle name="Comma 4 2 2 3" xfId="38"/>
    <cellStyle name="Comma 4 2 2 3 2" xfId="88"/>
    <cellStyle name="Comma 4 2 2 3 3" xfId="147"/>
    <cellStyle name="Comma 4 2 2 4" xfId="72"/>
    <cellStyle name="Comma 4 2 2 5" xfId="131"/>
    <cellStyle name="Comma 4 2 3" xfId="46"/>
    <cellStyle name="Comma 4 2 3 2" xfId="96"/>
    <cellStyle name="Comma 4 2 3 3" xfId="155"/>
    <cellStyle name="Comma 4 2 4" xfId="30"/>
    <cellStyle name="Comma 4 2 4 2" xfId="80"/>
    <cellStyle name="Comma 4 2 4 3" xfId="139"/>
    <cellStyle name="Comma 4 2 5" xfId="62"/>
    <cellStyle name="Comma 4 2 6" xfId="113"/>
    <cellStyle name="Comma 4 2 7" xfId="121"/>
    <cellStyle name="Comma 4 3" xfId="18"/>
    <cellStyle name="Comma 4 3 2" xfId="50"/>
    <cellStyle name="Comma 4 3 2 2" xfId="100"/>
    <cellStyle name="Comma 4 3 2 3" xfId="159"/>
    <cellStyle name="Comma 4 3 3" xfId="34"/>
    <cellStyle name="Comma 4 3 3 2" xfId="84"/>
    <cellStyle name="Comma 4 3 3 3" xfId="143"/>
    <cellStyle name="Comma 4 3 4" xfId="68"/>
    <cellStyle name="Comma 4 3 5" xfId="127"/>
    <cellStyle name="Comma 4 4" xfId="42"/>
    <cellStyle name="Comma 4 4 2" xfId="92"/>
    <cellStyle name="Comma 4 4 3" xfId="151"/>
    <cellStyle name="Comma 4 5" xfId="26"/>
    <cellStyle name="Comma 4 5 2" xfId="76"/>
    <cellStyle name="Comma 4 5 3" xfId="135"/>
    <cellStyle name="Comma 4 6" xfId="58"/>
    <cellStyle name="Comma 4 7" xfId="109"/>
    <cellStyle name="Comma 4 8" xfId="117"/>
    <cellStyle name="Comma 5" xfId="9"/>
    <cellStyle name="Comma 5 2" xfId="19"/>
    <cellStyle name="Comma 5 2 2" xfId="51"/>
    <cellStyle name="Comma 5 2 2 2" xfId="101"/>
    <cellStyle name="Comma 5 2 2 3" xfId="160"/>
    <cellStyle name="Comma 5 2 3" xfId="35"/>
    <cellStyle name="Comma 5 2 3 2" xfId="85"/>
    <cellStyle name="Comma 5 2 3 3" xfId="144"/>
    <cellStyle name="Comma 5 2 4" xfId="69"/>
    <cellStyle name="Comma 5 2 5" xfId="128"/>
    <cellStyle name="Comma 5 3" xfId="43"/>
    <cellStyle name="Comma 5 3 2" xfId="93"/>
    <cellStyle name="Comma 5 3 3" xfId="152"/>
    <cellStyle name="Comma 5 4" xfId="27"/>
    <cellStyle name="Comma 5 4 2" xfId="77"/>
    <cellStyle name="Comma 5 4 3" xfId="136"/>
    <cellStyle name="Comma 5 5" xfId="59"/>
    <cellStyle name="Comma 5 6" xfId="110"/>
    <cellStyle name="Comma 5 7" xfId="118"/>
    <cellStyle name="Comma 6" xfId="15"/>
    <cellStyle name="Comma 6 2" xfId="47"/>
    <cellStyle name="Comma 6 2 2" xfId="97"/>
    <cellStyle name="Comma 6 2 3" xfId="156"/>
    <cellStyle name="Comma 6 3" xfId="31"/>
    <cellStyle name="Comma 6 3 2" xfId="81"/>
    <cellStyle name="Comma 6 3 3" xfId="140"/>
    <cellStyle name="Comma 6 4" xfId="65"/>
    <cellStyle name="Comma 6 5" xfId="124"/>
    <cellStyle name="Comma 7" xfId="13"/>
    <cellStyle name="Comma 7 2" xfId="39"/>
    <cellStyle name="Comma 7 2 2" xfId="89"/>
    <cellStyle name="Comma 7 2 3" xfId="148"/>
    <cellStyle name="Comma 7 3" xfId="63"/>
    <cellStyle name="Comma 7 4" xfId="122"/>
    <cellStyle name="Comma 8" xfId="23"/>
    <cellStyle name="Comma 8 2" xfId="73"/>
    <cellStyle name="Comma 8 3" xfId="132"/>
    <cellStyle name="Comma 9" xfId="55"/>
    <cellStyle name="Currency 2" xfId="105"/>
    <cellStyle name="Currency 3" xfId="164"/>
    <cellStyle name="Hyperlink" xfId="4" builtinId="8"/>
    <cellStyle name="Normal" xfId="0" builtinId="0"/>
    <cellStyle name="Percent" xfId="3" builtinId="5"/>
  </cellStyles>
  <dxfs count="0"/>
  <tableStyles count="0" defaultTableStyle="TableStyleMedium2" defaultPivotStyle="PivotStyleLight16"/>
  <colors>
    <mruColors>
      <color rgb="FFEE8E4C"/>
      <color rgb="FFF5B68B"/>
      <color rgb="FFEA6E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3.jpeg"/><Relationship Id="rId1" Type="http://schemas.openxmlformats.org/officeDocument/2006/relationships/image" Target="../media/image12.jpeg"/><Relationship Id="rId4"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8.jpeg"/><Relationship Id="rId2" Type="http://schemas.openxmlformats.org/officeDocument/2006/relationships/image" Target="../media/image12.jpeg"/><Relationship Id="rId1" Type="http://schemas.openxmlformats.org/officeDocument/2006/relationships/image" Target="../media/image17.jpeg"/><Relationship Id="rId5" Type="http://schemas.openxmlformats.org/officeDocument/2006/relationships/image" Target="../media/image20.jpeg"/><Relationship Id="rId4" Type="http://schemas.openxmlformats.org/officeDocument/2006/relationships/image" Target="../media/image19.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2.jpeg"/><Relationship Id="rId2" Type="http://schemas.openxmlformats.org/officeDocument/2006/relationships/image" Target="../media/image12.jpeg"/><Relationship Id="rId1" Type="http://schemas.openxmlformats.org/officeDocument/2006/relationships/image" Target="../media/image21.jpeg"/><Relationship Id="rId4" Type="http://schemas.openxmlformats.org/officeDocument/2006/relationships/image" Target="../media/image2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3457575</xdr:colOff>
      <xdr:row>4</xdr:row>
      <xdr:rowOff>104838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0"/>
          <a:ext cx="3457575" cy="819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21772</xdr:colOff>
      <xdr:row>2</xdr:row>
      <xdr:rowOff>269741</xdr:rowOff>
    </xdr:from>
    <xdr:to>
      <xdr:col>21</xdr:col>
      <xdr:colOff>123182</xdr:colOff>
      <xdr:row>3</xdr:row>
      <xdr:rowOff>893845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7511" y="890937"/>
          <a:ext cx="904823" cy="897430"/>
        </a:xfrm>
        <a:prstGeom prst="rect">
          <a:avLst/>
        </a:prstGeom>
      </xdr:spPr>
    </xdr:pic>
    <xdr:clientData/>
  </xdr:twoCellAnchor>
  <xdr:twoCellAnchor editAs="oneCell">
    <xdr:from>
      <xdr:col>21</xdr:col>
      <xdr:colOff>208757</xdr:colOff>
      <xdr:row>2</xdr:row>
      <xdr:rowOff>269741</xdr:rowOff>
    </xdr:from>
    <xdr:to>
      <xdr:col>22</xdr:col>
      <xdr:colOff>345494</xdr:colOff>
      <xdr:row>3</xdr:row>
      <xdr:rowOff>893845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37909" y="890937"/>
          <a:ext cx="907020" cy="897430"/>
        </a:xfrm>
        <a:prstGeom prst="rect">
          <a:avLst/>
        </a:prstGeom>
      </xdr:spPr>
    </xdr:pic>
    <xdr:clientData/>
  </xdr:twoCellAnchor>
  <xdr:twoCellAnchor editAs="oneCell">
    <xdr:from>
      <xdr:col>18</xdr:col>
      <xdr:colOff>10168</xdr:colOff>
      <xdr:row>2</xdr:row>
      <xdr:rowOff>269741</xdr:rowOff>
    </xdr:from>
    <xdr:to>
      <xdr:col>18</xdr:col>
      <xdr:colOff>910717</xdr:colOff>
      <xdr:row>3</xdr:row>
      <xdr:rowOff>893845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9190" y="890937"/>
          <a:ext cx="900549" cy="897430"/>
        </a:xfrm>
        <a:prstGeom prst="rect">
          <a:avLst/>
        </a:prstGeom>
      </xdr:spPr>
    </xdr:pic>
    <xdr:clientData/>
  </xdr:twoCellAnchor>
  <xdr:twoCellAnchor editAs="oneCell">
    <xdr:from>
      <xdr:col>22</xdr:col>
      <xdr:colOff>431068</xdr:colOff>
      <xdr:row>2</xdr:row>
      <xdr:rowOff>269741</xdr:rowOff>
    </xdr:from>
    <xdr:to>
      <xdr:col>23</xdr:col>
      <xdr:colOff>464722</xdr:colOff>
      <xdr:row>3</xdr:row>
      <xdr:rowOff>893845</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30503" y="890937"/>
          <a:ext cx="895045" cy="897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2399</xdr:colOff>
      <xdr:row>2</xdr:row>
      <xdr:rowOff>265043</xdr:rowOff>
    </xdr:from>
    <xdr:to>
      <xdr:col>18</xdr:col>
      <xdr:colOff>886774</xdr:colOff>
      <xdr:row>3</xdr:row>
      <xdr:rowOff>892900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7863" y="904579"/>
          <a:ext cx="884375" cy="900000"/>
        </a:xfrm>
        <a:prstGeom prst="rect">
          <a:avLst/>
        </a:prstGeom>
      </xdr:spPr>
    </xdr:pic>
    <xdr:clientData/>
  </xdr:twoCellAnchor>
  <xdr:twoCellAnchor editAs="oneCell">
    <xdr:from>
      <xdr:col>20</xdr:col>
      <xdr:colOff>25764</xdr:colOff>
      <xdr:row>2</xdr:row>
      <xdr:rowOff>265043</xdr:rowOff>
    </xdr:from>
    <xdr:to>
      <xdr:col>20</xdr:col>
      <xdr:colOff>915139</xdr:colOff>
      <xdr:row>3</xdr:row>
      <xdr:rowOff>892900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85407" y="904579"/>
          <a:ext cx="889375" cy="900000"/>
        </a:xfrm>
        <a:prstGeom prst="rect">
          <a:avLst/>
        </a:prstGeom>
      </xdr:spPr>
    </xdr:pic>
    <xdr:clientData/>
  </xdr:twoCellAnchor>
  <xdr:twoCellAnchor editAs="oneCell">
    <xdr:from>
      <xdr:col>20</xdr:col>
      <xdr:colOff>994122</xdr:colOff>
      <xdr:row>2</xdr:row>
      <xdr:rowOff>265043</xdr:rowOff>
    </xdr:from>
    <xdr:to>
      <xdr:col>21</xdr:col>
      <xdr:colOff>819441</xdr:colOff>
      <xdr:row>3</xdr:row>
      <xdr:rowOff>892900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53765" y="904579"/>
          <a:ext cx="886675"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22014</xdr:colOff>
      <xdr:row>2</xdr:row>
      <xdr:rowOff>247781</xdr:rowOff>
    </xdr:from>
    <xdr:to>
      <xdr:col>20</xdr:col>
      <xdr:colOff>926299</xdr:colOff>
      <xdr:row>3</xdr:row>
      <xdr:rowOff>881081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42814" y="1019306"/>
          <a:ext cx="904285" cy="900000"/>
        </a:xfrm>
        <a:prstGeom prst="rect">
          <a:avLst/>
        </a:prstGeom>
      </xdr:spPr>
    </xdr:pic>
    <xdr:clientData/>
  </xdr:twoCellAnchor>
  <xdr:twoCellAnchor editAs="oneCell">
    <xdr:from>
      <xdr:col>21</xdr:col>
      <xdr:colOff>49894</xdr:colOff>
      <xdr:row>2</xdr:row>
      <xdr:rowOff>247781</xdr:rowOff>
    </xdr:from>
    <xdr:to>
      <xdr:col>22</xdr:col>
      <xdr:colOff>362979</xdr:colOff>
      <xdr:row>3</xdr:row>
      <xdr:rowOff>881081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13669" y="1019306"/>
          <a:ext cx="894110" cy="900000"/>
        </a:xfrm>
        <a:prstGeom prst="rect">
          <a:avLst/>
        </a:prstGeom>
      </xdr:spPr>
    </xdr:pic>
    <xdr:clientData/>
  </xdr:twoCellAnchor>
  <xdr:twoCellAnchor editAs="oneCell">
    <xdr:from>
      <xdr:col>16</xdr:col>
      <xdr:colOff>94251</xdr:colOff>
      <xdr:row>2</xdr:row>
      <xdr:rowOff>219206</xdr:rowOff>
    </xdr:from>
    <xdr:to>
      <xdr:col>17</xdr:col>
      <xdr:colOff>892815</xdr:colOff>
      <xdr:row>3</xdr:row>
      <xdr:rowOff>852506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95651" y="990731"/>
          <a:ext cx="893814"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14653</xdr:colOff>
      <xdr:row>3</xdr:row>
      <xdr:rowOff>0</xdr:rowOff>
    </xdr:from>
    <xdr:to>
      <xdr:col>20</xdr:col>
      <xdr:colOff>914653</xdr:colOff>
      <xdr:row>3</xdr:row>
      <xdr:rowOff>900000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40403" y="988219"/>
          <a:ext cx="900000" cy="900000"/>
        </a:xfrm>
        <a:prstGeom prst="rect">
          <a:avLst/>
        </a:prstGeom>
      </xdr:spPr>
    </xdr:pic>
    <xdr:clientData/>
  </xdr:twoCellAnchor>
  <xdr:twoCellAnchor editAs="oneCell">
    <xdr:from>
      <xdr:col>18</xdr:col>
      <xdr:colOff>3461</xdr:colOff>
      <xdr:row>3</xdr:row>
      <xdr:rowOff>0</xdr:rowOff>
    </xdr:from>
    <xdr:to>
      <xdr:col>18</xdr:col>
      <xdr:colOff>903461</xdr:colOff>
      <xdr:row>3</xdr:row>
      <xdr:rowOff>900000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76461" y="988219"/>
          <a:ext cx="900000" cy="900000"/>
        </a:xfrm>
        <a:prstGeom prst="rect">
          <a:avLst/>
        </a:prstGeom>
      </xdr:spPr>
    </xdr:pic>
    <xdr:clientData/>
  </xdr:twoCellAnchor>
  <xdr:twoCellAnchor editAs="oneCell">
    <xdr:from>
      <xdr:col>20</xdr:col>
      <xdr:colOff>973646</xdr:colOff>
      <xdr:row>2</xdr:row>
      <xdr:rowOff>208359</xdr:rowOff>
    </xdr:from>
    <xdr:to>
      <xdr:col>22</xdr:col>
      <xdr:colOff>257619</xdr:colOff>
      <xdr:row>3</xdr:row>
      <xdr:rowOff>899999</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99396" y="988218"/>
          <a:ext cx="903223" cy="900000"/>
        </a:xfrm>
        <a:prstGeom prst="rect">
          <a:avLst/>
        </a:prstGeom>
      </xdr:spPr>
    </xdr:pic>
    <xdr:clientData/>
  </xdr:twoCellAnchor>
  <xdr:twoCellAnchor editAs="oneCell">
    <xdr:from>
      <xdr:col>22</xdr:col>
      <xdr:colOff>307436</xdr:colOff>
      <xdr:row>2</xdr:row>
      <xdr:rowOff>208359</xdr:rowOff>
    </xdr:from>
    <xdr:to>
      <xdr:col>24</xdr:col>
      <xdr:colOff>59274</xdr:colOff>
      <xdr:row>3</xdr:row>
      <xdr:rowOff>899999</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452436" y="988218"/>
          <a:ext cx="894838" cy="9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505644</xdr:colOff>
      <xdr:row>3</xdr:row>
      <xdr:rowOff>12031</xdr:rowOff>
    </xdr:from>
    <xdr:to>
      <xdr:col>18</xdr:col>
      <xdr:colOff>904469</xdr:colOff>
      <xdr:row>3</xdr:row>
      <xdr:rowOff>912031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2569" y="993106"/>
          <a:ext cx="922700" cy="9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43423</xdr:colOff>
      <xdr:row>3</xdr:row>
      <xdr:rowOff>6304</xdr:rowOff>
    </xdr:from>
    <xdr:to>
      <xdr:col>18</xdr:col>
      <xdr:colOff>943423</xdr:colOff>
      <xdr:row>3</xdr:row>
      <xdr:rowOff>906304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1470" y="833788"/>
          <a:ext cx="900000" cy="900000"/>
        </a:xfrm>
        <a:prstGeom prst="rect">
          <a:avLst/>
        </a:prstGeom>
      </xdr:spPr>
    </xdr:pic>
    <xdr:clientData/>
  </xdr:twoCellAnchor>
  <xdr:twoCellAnchor editAs="oneCell">
    <xdr:from>
      <xdr:col>20</xdr:col>
      <xdr:colOff>66260</xdr:colOff>
      <xdr:row>3</xdr:row>
      <xdr:rowOff>6304</xdr:rowOff>
    </xdr:from>
    <xdr:to>
      <xdr:col>20</xdr:col>
      <xdr:colOff>966260</xdr:colOff>
      <xdr:row>3</xdr:row>
      <xdr:rowOff>906304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56229" y="833788"/>
          <a:ext cx="900000" cy="900000"/>
        </a:xfrm>
        <a:prstGeom prst="rect">
          <a:avLst/>
        </a:prstGeom>
      </xdr:spPr>
    </xdr:pic>
    <xdr:clientData/>
  </xdr:twoCellAnchor>
  <xdr:twoCellAnchor editAs="oneCell">
    <xdr:from>
      <xdr:col>20</xdr:col>
      <xdr:colOff>1016653</xdr:colOff>
      <xdr:row>3</xdr:row>
      <xdr:rowOff>6304</xdr:rowOff>
    </xdr:from>
    <xdr:to>
      <xdr:col>22</xdr:col>
      <xdr:colOff>487903</xdr:colOff>
      <xdr:row>3</xdr:row>
      <xdr:rowOff>906304</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06622" y="833788"/>
          <a:ext cx="900000" cy="900000"/>
        </a:xfrm>
        <a:prstGeom prst="rect">
          <a:avLst/>
        </a:prstGeom>
      </xdr:spPr>
    </xdr:pic>
    <xdr:clientData/>
  </xdr:twoCellAnchor>
  <xdr:twoCellAnchor editAs="oneCell">
    <xdr:from>
      <xdr:col>22</xdr:col>
      <xdr:colOff>532861</xdr:colOff>
      <xdr:row>3</xdr:row>
      <xdr:rowOff>6304</xdr:rowOff>
    </xdr:from>
    <xdr:to>
      <xdr:col>23</xdr:col>
      <xdr:colOff>379245</xdr:colOff>
      <xdr:row>3</xdr:row>
      <xdr:rowOff>906304</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51580" y="833788"/>
          <a:ext cx="906040" cy="900000"/>
        </a:xfrm>
        <a:prstGeom prst="rect">
          <a:avLst/>
        </a:prstGeom>
      </xdr:spPr>
    </xdr:pic>
    <xdr:clientData/>
  </xdr:twoCellAnchor>
  <xdr:twoCellAnchor editAs="oneCell">
    <xdr:from>
      <xdr:col>23</xdr:col>
      <xdr:colOff>433176</xdr:colOff>
      <xdr:row>3</xdr:row>
      <xdr:rowOff>6304</xdr:rowOff>
    </xdr:from>
    <xdr:to>
      <xdr:col>24</xdr:col>
      <xdr:colOff>362817</xdr:colOff>
      <xdr:row>3</xdr:row>
      <xdr:rowOff>906304</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911551" y="833788"/>
          <a:ext cx="900000" cy="90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19222</xdr:colOff>
      <xdr:row>3</xdr:row>
      <xdr:rowOff>1177</xdr:rowOff>
    </xdr:from>
    <xdr:to>
      <xdr:col>18</xdr:col>
      <xdr:colOff>922383</xdr:colOff>
      <xdr:row>3</xdr:row>
      <xdr:rowOff>901177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6022" y="915577"/>
          <a:ext cx="903161" cy="900000"/>
        </a:xfrm>
        <a:prstGeom prst="rect">
          <a:avLst/>
        </a:prstGeom>
      </xdr:spPr>
    </xdr:pic>
    <xdr:clientData/>
  </xdr:twoCellAnchor>
  <xdr:twoCellAnchor editAs="oneCell">
    <xdr:from>
      <xdr:col>20</xdr:col>
      <xdr:colOff>6061</xdr:colOff>
      <xdr:row>3</xdr:row>
      <xdr:rowOff>1177</xdr:rowOff>
    </xdr:from>
    <xdr:to>
      <xdr:col>20</xdr:col>
      <xdr:colOff>908247</xdr:colOff>
      <xdr:row>3</xdr:row>
      <xdr:rowOff>901177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12686" y="972727"/>
          <a:ext cx="902186" cy="900000"/>
        </a:xfrm>
        <a:prstGeom prst="rect">
          <a:avLst/>
        </a:prstGeom>
      </xdr:spPr>
    </xdr:pic>
    <xdr:clientData/>
  </xdr:twoCellAnchor>
  <xdr:twoCellAnchor editAs="oneCell">
    <xdr:from>
      <xdr:col>20</xdr:col>
      <xdr:colOff>957948</xdr:colOff>
      <xdr:row>3</xdr:row>
      <xdr:rowOff>1177</xdr:rowOff>
    </xdr:from>
    <xdr:to>
      <xdr:col>21</xdr:col>
      <xdr:colOff>741090</xdr:colOff>
      <xdr:row>3</xdr:row>
      <xdr:rowOff>901177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64573" y="972727"/>
          <a:ext cx="907092" cy="900000"/>
        </a:xfrm>
        <a:prstGeom prst="rect">
          <a:avLst/>
        </a:prstGeom>
      </xdr:spPr>
    </xdr:pic>
    <xdr:clientData/>
  </xdr:twoCellAnchor>
  <xdr:twoCellAnchor editAs="oneCell">
    <xdr:from>
      <xdr:col>21</xdr:col>
      <xdr:colOff>797141</xdr:colOff>
      <xdr:row>3</xdr:row>
      <xdr:rowOff>1177</xdr:rowOff>
    </xdr:from>
    <xdr:to>
      <xdr:col>21</xdr:col>
      <xdr:colOff>1706776</xdr:colOff>
      <xdr:row>3</xdr:row>
      <xdr:rowOff>901177</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827716" y="972727"/>
          <a:ext cx="909635"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abSelected="1" zoomScale="120" zoomScaleNormal="120" workbookViewId="0">
      <selection activeCell="B7" sqref="B7"/>
    </sheetView>
  </sheetViews>
  <sheetFormatPr defaultColWidth="0" defaultRowHeight="15" zeroHeight="1" x14ac:dyDescent="0.25"/>
  <cols>
    <col min="1" max="1" width="1" style="1" customWidth="1"/>
    <col min="2" max="2" width="223.7109375" style="1" customWidth="1"/>
    <col min="3" max="3" width="1.28515625" style="1" customWidth="1"/>
    <col min="4" max="16384" width="9.28515625" style="1" hidden="1"/>
  </cols>
  <sheetData>
    <row r="1" spans="2:2" x14ac:dyDescent="0.25"/>
    <row r="2" spans="2:2" x14ac:dyDescent="0.25"/>
    <row r="3" spans="2:2" x14ac:dyDescent="0.25"/>
    <row r="4" spans="2:2" ht="26.25" x14ac:dyDescent="0.4">
      <c r="B4" s="374" t="s">
        <v>0</v>
      </c>
    </row>
    <row r="5" spans="2:2" x14ac:dyDescent="0.25"/>
    <row r="6" spans="2:2" ht="23.25" x14ac:dyDescent="0.35">
      <c r="B6" s="375" t="s">
        <v>1</v>
      </c>
    </row>
    <row r="7" spans="2:2" x14ac:dyDescent="0.25"/>
    <row r="8" spans="2:2" x14ac:dyDescent="0.25"/>
    <row r="9" spans="2:2" x14ac:dyDescent="0.25"/>
    <row r="10" spans="2:2" ht="21" x14ac:dyDescent="0.35">
      <c r="B10" s="376" t="s">
        <v>2</v>
      </c>
    </row>
    <row r="11" spans="2:2" ht="21" x14ac:dyDescent="0.35">
      <c r="B11" s="377"/>
    </row>
    <row r="12" spans="2:2" ht="34.5" customHeight="1" x14ac:dyDescent="0.25">
      <c r="B12" s="378" t="s">
        <v>3</v>
      </c>
    </row>
    <row r="13" spans="2:2" ht="21" x14ac:dyDescent="0.35">
      <c r="B13" s="376" t="s">
        <v>4</v>
      </c>
    </row>
    <row r="14" spans="2:2" ht="21" x14ac:dyDescent="0.35">
      <c r="B14" s="376" t="s">
        <v>5</v>
      </c>
    </row>
    <row r="15" spans="2:2" ht="21" x14ac:dyDescent="0.35">
      <c r="B15" s="376" t="s">
        <v>6</v>
      </c>
    </row>
    <row r="16" spans="2:2" ht="21" x14ac:dyDescent="0.35">
      <c r="B16" s="376" t="s">
        <v>7</v>
      </c>
    </row>
    <row r="17" spans="2:2" ht="21" x14ac:dyDescent="0.35">
      <c r="B17" s="376" t="s">
        <v>8</v>
      </c>
    </row>
    <row r="18" spans="2:2" ht="21" x14ac:dyDescent="0.35">
      <c r="B18" s="376" t="s">
        <v>9</v>
      </c>
    </row>
    <row r="19" spans="2:2" ht="21" x14ac:dyDescent="0.35">
      <c r="B19" s="376" t="s">
        <v>10</v>
      </c>
    </row>
    <row r="20" spans="2:2" x14ac:dyDescent="0.25"/>
    <row r="21" spans="2:2" x14ac:dyDescent="0.25"/>
    <row r="22" spans="2:2" x14ac:dyDescent="0.25"/>
    <row r="23" spans="2:2" x14ac:dyDescent="0.25"/>
    <row r="24" spans="2:2" x14ac:dyDescent="0.25"/>
    <row r="25" spans="2:2" x14ac:dyDescent="0.25"/>
    <row r="26" spans="2:2" x14ac:dyDescent="0.25"/>
    <row r="27" spans="2:2" x14ac:dyDescent="0.25"/>
    <row r="28" spans="2:2" x14ac:dyDescent="0.25"/>
    <row r="29" spans="2:2" x14ac:dyDescent="0.25"/>
    <row r="30" spans="2:2" x14ac:dyDescent="0.25"/>
    <row r="31" spans="2:2" x14ac:dyDescent="0.25"/>
    <row r="32" spans="2: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sheetData>
  <hyperlinks>
    <hyperlink ref="B10" location="'Allocation summary'!A1" display="Allocation Summary"/>
    <hyperlink ref="B13" location="'Low Carbon Transport'!A1" display="Low Carbon Transport"/>
    <hyperlink ref="B14" location="'Water treatment'!A1" display="Water treatment"/>
    <hyperlink ref="B15" location="'Prot. of the Env.'!A1" display="Protection of the Environment"/>
    <hyperlink ref="B16" location="Education!A1" display="Access to essential services - Education"/>
    <hyperlink ref="B17" location="Healthcare!A1" display="Access to essential services - Healthcare"/>
    <hyperlink ref="B18" location="'Social Inclusion'!A1" display="Access to essential services - Social Inclusion"/>
    <hyperlink ref="B19" location="'Affordable Housing'!A1" display="Access to essential services - Affordable Housing"/>
  </hyperlinks>
  <pageMargins left="0.7" right="0.7" top="0.75" bottom="0.75" header="0.3" footer="0.3"/>
  <pageSetup paperSize="9"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XFC144"/>
  <sheetViews>
    <sheetView topLeftCell="A33" zoomScale="85" zoomScaleNormal="85" zoomScaleSheetLayoutView="90" workbookViewId="0">
      <selection activeCell="J82" sqref="J82"/>
    </sheetView>
  </sheetViews>
  <sheetFormatPr defaultColWidth="0" defaultRowHeight="15" zeroHeight="1" x14ac:dyDescent="0.25"/>
  <cols>
    <col min="1" max="1" width="3.5703125" style="1" customWidth="1"/>
    <col min="2" max="2" width="14.28515625" style="5" customWidth="1"/>
    <col min="3" max="3" width="27.7109375" style="5" customWidth="1"/>
    <col min="4" max="4" width="1.42578125" style="1" customWidth="1"/>
    <col min="5" max="5" width="71.5703125" style="53" customWidth="1"/>
    <col min="6" max="6" width="5.42578125" style="5" hidden="1" customWidth="1"/>
    <col min="7" max="7" width="1.5703125" style="53" customWidth="1"/>
    <col min="8" max="8" width="15.28515625" style="53" customWidth="1"/>
    <col min="9" max="9" width="14.5703125" style="53" customWidth="1"/>
    <col min="10" max="10" width="14.7109375" style="53" customWidth="1"/>
    <col min="11" max="12" width="15.5703125" style="53" customWidth="1"/>
    <col min="13" max="13" width="16.28515625" style="53" customWidth="1"/>
    <col min="14" max="15" width="4.7109375" style="1" hidden="1" customWidth="1"/>
    <col min="16" max="16" width="17.42578125" style="1" hidden="1" customWidth="1"/>
    <col min="17" max="96" width="8.5703125" style="1" hidden="1" customWidth="1"/>
    <col min="97" max="100" width="8.5703125" hidden="1" customWidth="1"/>
    <col min="101" max="101" width="0" hidden="1" customWidth="1"/>
    <col min="16384" max="16384" width="11.5703125" hidden="1" customWidth="1"/>
  </cols>
  <sheetData>
    <row r="1" spans="1:96" x14ac:dyDescent="0.25"/>
    <row r="2" spans="1:96" ht="39" customHeight="1" x14ac:dyDescent="0.25">
      <c r="B2" s="1041" t="s">
        <v>11</v>
      </c>
      <c r="C2" s="1041"/>
      <c r="D2" s="1041"/>
      <c r="E2" s="1041"/>
      <c r="F2" s="1041"/>
      <c r="G2" s="1041"/>
      <c r="H2" s="1041"/>
      <c r="I2" s="1041"/>
      <c r="J2" s="1041"/>
      <c r="K2" s="1041"/>
      <c r="L2" s="1041"/>
      <c r="M2" s="1041"/>
    </row>
    <row r="3" spans="1:96" ht="16.149999999999999" customHeight="1" thickBot="1" x14ac:dyDescent="0.3"/>
    <row r="4" spans="1:96" ht="15.75" thickBot="1" x14ac:dyDescent="0.3">
      <c r="A4" s="35"/>
      <c r="B4" s="1033" t="s">
        <v>12</v>
      </c>
      <c r="C4" s="1034"/>
      <c r="D4" s="119"/>
      <c r="E4" s="109" t="s">
        <v>13</v>
      </c>
      <c r="F4" s="930"/>
      <c r="G4" s="6"/>
      <c r="H4" s="1035" t="s">
        <v>14</v>
      </c>
      <c r="I4" s="1036"/>
      <c r="J4" s="1036"/>
      <c r="K4" s="1036"/>
      <c r="L4" s="1037"/>
      <c r="M4" s="6"/>
    </row>
    <row r="5" spans="1:96" ht="15.75" thickBot="1" x14ac:dyDescent="0.3">
      <c r="A5" s="35"/>
      <c r="B5" s="110" t="s">
        <v>15</v>
      </c>
      <c r="C5" s="111" t="s">
        <v>16</v>
      </c>
      <c r="D5" s="51"/>
      <c r="E5" s="112" t="s">
        <v>17</v>
      </c>
      <c r="F5" s="930"/>
      <c r="G5" s="35"/>
      <c r="H5" s="169">
        <v>2018</v>
      </c>
      <c r="I5" s="120">
        <v>2019</v>
      </c>
      <c r="J5" s="426">
        <v>2020</v>
      </c>
      <c r="K5" s="747">
        <v>2021</v>
      </c>
      <c r="L5" s="441">
        <v>2022</v>
      </c>
      <c r="M5" s="170" t="s">
        <v>18</v>
      </c>
    </row>
    <row r="6" spans="1:96" ht="6" customHeight="1" thickBot="1" x14ac:dyDescent="0.3">
      <c r="H6" s="184"/>
      <c r="I6" s="184"/>
      <c r="J6" s="184"/>
      <c r="K6" s="184"/>
      <c r="L6" s="184"/>
      <c r="M6" s="184"/>
    </row>
    <row r="7" spans="1:96" s="58" customFormat="1" ht="30.75" thickBot="1" x14ac:dyDescent="0.3">
      <c r="A7" s="187"/>
      <c r="B7" s="1028" t="s">
        <v>19</v>
      </c>
      <c r="C7" s="845" t="s">
        <v>20</v>
      </c>
      <c r="D7" s="187">
        <v>1</v>
      </c>
      <c r="E7" s="189" t="s">
        <v>21</v>
      </c>
      <c r="F7" s="931">
        <v>1</v>
      </c>
      <c r="G7" s="52"/>
      <c r="H7" s="406">
        <v>36262909</v>
      </c>
      <c r="I7" s="423">
        <v>35502137</v>
      </c>
      <c r="J7" s="546">
        <v>63104052</v>
      </c>
      <c r="K7" s="611">
        <v>42423149</v>
      </c>
      <c r="L7" s="685">
        <v>37651856</v>
      </c>
      <c r="M7" s="750">
        <f>SUM(H7:L7)</f>
        <v>214944103</v>
      </c>
      <c r="N7" s="1"/>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row>
    <row r="8" spans="1:96" ht="30" x14ac:dyDescent="0.25">
      <c r="B8" s="1029"/>
      <c r="C8" s="1038" t="s">
        <v>22</v>
      </c>
      <c r="D8" s="1">
        <v>1</v>
      </c>
      <c r="E8" s="113" t="s">
        <v>23</v>
      </c>
      <c r="F8" s="35">
        <v>1</v>
      </c>
      <c r="H8" s="379">
        <v>23939225</v>
      </c>
      <c r="I8" s="414">
        <v>31673194</v>
      </c>
      <c r="J8" s="414">
        <v>24386121</v>
      </c>
      <c r="K8" s="612">
        <v>21128273</v>
      </c>
      <c r="L8" s="971">
        <v>19271834</v>
      </c>
      <c r="M8" s="751">
        <f t="shared" ref="M8:M15" si="0">SUM(H8:L8)</f>
        <v>120398647</v>
      </c>
    </row>
    <row r="9" spans="1:96" ht="30" x14ac:dyDescent="0.25">
      <c r="B9" s="1029"/>
      <c r="C9" s="1039"/>
      <c r="D9" s="1">
        <v>1</v>
      </c>
      <c r="E9" s="113" t="s">
        <v>24</v>
      </c>
      <c r="F9" s="931">
        <v>1</v>
      </c>
      <c r="H9" s="379">
        <v>17821718</v>
      </c>
      <c r="I9" s="414">
        <v>15524605</v>
      </c>
      <c r="J9" s="414">
        <v>5352400</v>
      </c>
      <c r="K9" s="612">
        <v>2180834</v>
      </c>
      <c r="L9" s="971">
        <v>5010634</v>
      </c>
      <c r="M9" s="751">
        <f t="shared" si="0"/>
        <v>45890191</v>
      </c>
    </row>
    <row r="10" spans="1:96" ht="30" x14ac:dyDescent="0.25">
      <c r="B10" s="1029"/>
      <c r="C10" s="1039"/>
      <c r="D10" s="1">
        <v>1</v>
      </c>
      <c r="E10" s="113" t="s">
        <v>25</v>
      </c>
      <c r="F10" s="35">
        <v>1</v>
      </c>
      <c r="H10" s="379">
        <v>3732512</v>
      </c>
      <c r="I10" s="414">
        <v>7215713</v>
      </c>
      <c r="J10" s="414">
        <v>11351553</v>
      </c>
      <c r="K10" s="612">
        <v>43267561</v>
      </c>
      <c r="L10" s="971">
        <v>30177669</v>
      </c>
      <c r="M10" s="751">
        <f t="shared" si="0"/>
        <v>95745008</v>
      </c>
    </row>
    <row r="11" spans="1:96" ht="30" x14ac:dyDescent="0.25">
      <c r="B11" s="1029"/>
      <c r="C11" s="1039"/>
      <c r="D11" s="1">
        <v>1</v>
      </c>
      <c r="E11" s="113" t="s">
        <v>26</v>
      </c>
      <c r="F11" s="931">
        <v>1</v>
      </c>
      <c r="H11" s="379">
        <v>19415334</v>
      </c>
      <c r="I11" s="414">
        <v>19940859</v>
      </c>
      <c r="J11" s="414">
        <v>5540480</v>
      </c>
      <c r="K11" s="612">
        <v>2890000</v>
      </c>
      <c r="L11" s="971">
        <v>2064538</v>
      </c>
      <c r="M11" s="751">
        <f t="shared" si="0"/>
        <v>49851211</v>
      </c>
    </row>
    <row r="12" spans="1:96" ht="30" x14ac:dyDescent="0.25">
      <c r="B12" s="1029"/>
      <c r="C12" s="1039"/>
      <c r="D12" s="1">
        <v>1</v>
      </c>
      <c r="E12" s="113" t="s">
        <v>27</v>
      </c>
      <c r="F12" s="35">
        <v>1</v>
      </c>
      <c r="H12" s="379">
        <v>16249817</v>
      </c>
      <c r="I12" s="414">
        <v>8450377</v>
      </c>
      <c r="J12" s="414">
        <v>6887377</v>
      </c>
      <c r="K12" s="612">
        <v>2623305</v>
      </c>
      <c r="L12" s="421" t="s">
        <v>28</v>
      </c>
      <c r="M12" s="751">
        <f t="shared" si="0"/>
        <v>34210876</v>
      </c>
    </row>
    <row r="13" spans="1:96" ht="29.65" customHeight="1" x14ac:dyDescent="0.25">
      <c r="B13" s="1029"/>
      <c r="C13" s="1039"/>
      <c r="D13" s="1">
        <v>1</v>
      </c>
      <c r="E13" s="851" t="s">
        <v>29</v>
      </c>
      <c r="F13" s="931">
        <v>1</v>
      </c>
      <c r="H13" s="846">
        <v>1276340</v>
      </c>
      <c r="I13" s="847">
        <v>9023571</v>
      </c>
      <c r="J13" s="847">
        <v>18885684</v>
      </c>
      <c r="K13" s="848">
        <v>22467807</v>
      </c>
      <c r="L13" s="972">
        <v>25385390</v>
      </c>
      <c r="M13" s="751">
        <f t="shared" si="0"/>
        <v>77038792</v>
      </c>
    </row>
    <row r="14" spans="1:96" ht="29.65" customHeight="1" x14ac:dyDescent="0.25">
      <c r="B14" s="1029"/>
      <c r="C14" s="1039"/>
      <c r="E14" s="851" t="s">
        <v>30</v>
      </c>
      <c r="F14" s="35">
        <v>1</v>
      </c>
      <c r="H14" s="126" t="s">
        <v>28</v>
      </c>
      <c r="I14" s="421" t="s">
        <v>28</v>
      </c>
      <c r="J14" s="847">
        <v>4776000</v>
      </c>
      <c r="K14" s="848">
        <v>3180000</v>
      </c>
      <c r="L14" s="972">
        <v>2536000</v>
      </c>
      <c r="M14" s="751">
        <f t="shared" si="0"/>
        <v>10492000</v>
      </c>
    </row>
    <row r="15" spans="1:96" ht="29.65" customHeight="1" thickBot="1" x14ac:dyDescent="0.3">
      <c r="B15" s="1030"/>
      <c r="C15" s="1040"/>
      <c r="E15" s="114" t="s">
        <v>31</v>
      </c>
      <c r="F15" s="931">
        <v>1</v>
      </c>
      <c r="H15" s="151" t="s">
        <v>28</v>
      </c>
      <c r="I15" s="850" t="s">
        <v>28</v>
      </c>
      <c r="J15" s="424">
        <v>1133986</v>
      </c>
      <c r="K15" s="613">
        <v>4479000</v>
      </c>
      <c r="L15" s="973">
        <v>17756000</v>
      </c>
      <c r="M15" s="992">
        <f t="shared" si="0"/>
        <v>23368986</v>
      </c>
    </row>
    <row r="16" spans="1:96" ht="6" customHeight="1" thickBot="1" x14ac:dyDescent="0.3">
      <c r="H16" s="5"/>
      <c r="I16" s="5"/>
      <c r="J16" s="5"/>
      <c r="K16" s="5"/>
      <c r="L16" s="5"/>
      <c r="M16" s="5"/>
    </row>
    <row r="17" spans="1:96" s="55" customFormat="1" ht="18" customHeight="1" thickBot="1" x14ac:dyDescent="0.3">
      <c r="A17" s="53"/>
      <c r="B17" s="5"/>
      <c r="C17" s="5"/>
      <c r="D17" s="53"/>
      <c r="E17" s="155" t="s">
        <v>19</v>
      </c>
      <c r="F17" s="192"/>
      <c r="G17" s="53"/>
      <c r="H17" s="382">
        <f>SUM(H7:H15)</f>
        <v>118697855</v>
      </c>
      <c r="I17" s="382">
        <f>SUM(I7:I15)</f>
        <v>127330456</v>
      </c>
      <c r="J17" s="382">
        <f t="shared" ref="J17" si="1">SUM(J7:J15)</f>
        <v>141417653</v>
      </c>
      <c r="K17" s="382">
        <f>SUM(K7:K15)</f>
        <v>144639929</v>
      </c>
      <c r="L17" s="382">
        <f>SUM(L7:L15)</f>
        <v>139853921</v>
      </c>
      <c r="M17" s="382">
        <f>SUM(M7:M15)</f>
        <v>671939814</v>
      </c>
      <c r="N17" s="1"/>
      <c r="O17" s="1"/>
      <c r="P17" s="1"/>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row>
    <row r="18" spans="1:96" ht="15.75" thickBot="1" x14ac:dyDescent="0.3">
      <c r="H18" s="5"/>
      <c r="I18" s="5"/>
      <c r="J18" s="5"/>
      <c r="K18" s="5"/>
      <c r="L18" s="5"/>
      <c r="M18" s="5"/>
    </row>
    <row r="19" spans="1:96" ht="15.75" thickBot="1" x14ac:dyDescent="0.3">
      <c r="B19" s="1033" t="s">
        <v>12</v>
      </c>
      <c r="C19" s="1034"/>
      <c r="D19" s="119"/>
      <c r="E19" s="109" t="s">
        <v>13</v>
      </c>
      <c r="F19" s="930"/>
      <c r="G19" s="6"/>
      <c r="H19" s="1035" t="s">
        <v>14</v>
      </c>
      <c r="I19" s="1036"/>
      <c r="J19" s="1036"/>
      <c r="K19" s="1036"/>
      <c r="L19" s="1037"/>
      <c r="M19" s="35"/>
    </row>
    <row r="20" spans="1:96" ht="15.75" thickBot="1" x14ac:dyDescent="0.3">
      <c r="B20" s="110" t="s">
        <v>15</v>
      </c>
      <c r="C20" s="111" t="s">
        <v>16</v>
      </c>
      <c r="D20" s="51"/>
      <c r="E20" s="112" t="s">
        <v>17</v>
      </c>
      <c r="F20" s="930"/>
      <c r="G20" s="35"/>
      <c r="H20" s="169">
        <v>2018</v>
      </c>
      <c r="I20" s="120">
        <v>2019</v>
      </c>
      <c r="J20" s="426">
        <v>2020</v>
      </c>
      <c r="K20" s="747">
        <v>2021</v>
      </c>
      <c r="L20" s="441">
        <v>2022</v>
      </c>
      <c r="M20" s="170" t="s">
        <v>18</v>
      </c>
    </row>
    <row r="21" spans="1:96" ht="6" customHeight="1" thickBot="1" x14ac:dyDescent="0.3">
      <c r="H21" s="5"/>
      <c r="I21" s="5"/>
      <c r="J21" s="5"/>
      <c r="K21" s="5"/>
      <c r="L21" s="5"/>
      <c r="M21" s="5"/>
    </row>
    <row r="22" spans="1:96" ht="42.6" customHeight="1" x14ac:dyDescent="0.25">
      <c r="B22" s="1028" t="s">
        <v>32</v>
      </c>
      <c r="C22" s="1022" t="s">
        <v>33</v>
      </c>
      <c r="D22" s="1">
        <v>1</v>
      </c>
      <c r="E22" s="124" t="s">
        <v>34</v>
      </c>
      <c r="F22" s="35">
        <v>1</v>
      </c>
      <c r="H22" s="385">
        <v>3500000</v>
      </c>
      <c r="I22" s="419">
        <v>7000000</v>
      </c>
      <c r="J22" s="419">
        <v>7000000</v>
      </c>
      <c r="K22" s="606">
        <v>7000000</v>
      </c>
      <c r="L22" s="974">
        <v>7000000</v>
      </c>
      <c r="M22" s="386">
        <f>SUM(H22:L22)</f>
        <v>31500000</v>
      </c>
    </row>
    <row r="23" spans="1:96" ht="30" x14ac:dyDescent="0.25">
      <c r="B23" s="1029"/>
      <c r="C23" s="1023"/>
      <c r="D23" s="1">
        <v>1</v>
      </c>
      <c r="E23" s="125" t="s">
        <v>35</v>
      </c>
      <c r="F23" s="35">
        <v>1</v>
      </c>
      <c r="H23" s="387">
        <v>10895498</v>
      </c>
      <c r="I23" s="420">
        <v>6152871</v>
      </c>
      <c r="J23" s="421" t="s">
        <v>28</v>
      </c>
      <c r="K23" s="421" t="s">
        <v>28</v>
      </c>
      <c r="L23" s="835" t="s">
        <v>28</v>
      </c>
      <c r="M23" s="380">
        <f t="shared" ref="M23:M29" si="2">SUM(H23:L23)</f>
        <v>17048369</v>
      </c>
    </row>
    <row r="24" spans="1:96" ht="30" x14ac:dyDescent="0.25">
      <c r="B24" s="1029"/>
      <c r="C24" s="1023"/>
      <c r="D24" s="1">
        <v>1</v>
      </c>
      <c r="E24" s="125" t="s">
        <v>36</v>
      </c>
      <c r="F24" s="35">
        <v>1</v>
      </c>
      <c r="H24" s="126" t="s">
        <v>28</v>
      </c>
      <c r="I24" s="420">
        <v>4851427</v>
      </c>
      <c r="J24" s="421" t="s">
        <v>28</v>
      </c>
      <c r="K24" s="607">
        <v>2065135.49</v>
      </c>
      <c r="L24" s="836">
        <v>2142316.64</v>
      </c>
      <c r="M24" s="380">
        <f t="shared" si="2"/>
        <v>9058879.1300000008</v>
      </c>
    </row>
    <row r="25" spans="1:96" ht="45.6" customHeight="1" x14ac:dyDescent="0.25">
      <c r="B25" s="1029"/>
      <c r="C25" s="1023"/>
      <c r="D25" s="1">
        <v>1</v>
      </c>
      <c r="E25" s="125" t="s">
        <v>37</v>
      </c>
      <c r="F25" s="35">
        <v>1</v>
      </c>
      <c r="H25" s="387">
        <v>864094</v>
      </c>
      <c r="I25" s="420">
        <v>1371306</v>
      </c>
      <c r="J25" s="420">
        <v>701433</v>
      </c>
      <c r="K25" s="607">
        <v>1745174</v>
      </c>
      <c r="L25" s="836">
        <v>253730.51</v>
      </c>
      <c r="M25" s="380">
        <f t="shared" si="2"/>
        <v>4935737.51</v>
      </c>
    </row>
    <row r="26" spans="1:96" ht="44.65" customHeight="1" x14ac:dyDescent="0.25">
      <c r="B26" s="1029"/>
      <c r="C26" s="1023"/>
      <c r="D26" s="1">
        <v>1</v>
      </c>
      <c r="E26" s="125" t="s">
        <v>38</v>
      </c>
      <c r="F26" s="35">
        <v>1</v>
      </c>
      <c r="H26" s="387">
        <v>5601954</v>
      </c>
      <c r="I26" s="420">
        <v>6012925</v>
      </c>
      <c r="J26" s="420">
        <v>95550</v>
      </c>
      <c r="K26" s="607">
        <v>2153372.0299999998</v>
      </c>
      <c r="L26" s="836">
        <v>7379051.870000001</v>
      </c>
      <c r="M26" s="380">
        <f t="shared" si="2"/>
        <v>21242852.899999999</v>
      </c>
    </row>
    <row r="27" spans="1:96" ht="30" x14ac:dyDescent="0.25">
      <c r="B27" s="1029"/>
      <c r="C27" s="1023"/>
      <c r="D27" s="1">
        <v>1</v>
      </c>
      <c r="E27" s="125" t="s">
        <v>39</v>
      </c>
      <c r="F27" s="35">
        <v>1</v>
      </c>
      <c r="H27" s="387">
        <v>755457</v>
      </c>
      <c r="I27" s="421" t="s">
        <v>28</v>
      </c>
      <c r="J27" s="420">
        <v>127764</v>
      </c>
      <c r="K27" s="607">
        <v>177957</v>
      </c>
      <c r="L27" s="836">
        <v>442354.92000000004</v>
      </c>
      <c r="M27" s="380">
        <f t="shared" si="2"/>
        <v>1503532.92</v>
      </c>
    </row>
    <row r="28" spans="1:96" ht="30" x14ac:dyDescent="0.25">
      <c r="B28" s="1029"/>
      <c r="C28" s="1023"/>
      <c r="D28" s="1">
        <v>1</v>
      </c>
      <c r="E28" s="125" t="s">
        <v>40</v>
      </c>
      <c r="F28" s="35">
        <v>1</v>
      </c>
      <c r="H28" s="126" t="s">
        <v>28</v>
      </c>
      <c r="I28" s="421" t="s">
        <v>28</v>
      </c>
      <c r="J28" s="421" t="s">
        <v>28</v>
      </c>
      <c r="K28" s="607">
        <v>1191888.94</v>
      </c>
      <c r="L28" s="836" t="s">
        <v>28</v>
      </c>
      <c r="M28" s="380">
        <f t="shared" si="2"/>
        <v>1191888.94</v>
      </c>
    </row>
    <row r="29" spans="1:96" ht="30.75" thickBot="1" x14ac:dyDescent="0.3">
      <c r="B29" s="1030"/>
      <c r="C29" s="1024"/>
      <c r="D29" s="1">
        <v>1</v>
      </c>
      <c r="E29" s="127" t="s">
        <v>41</v>
      </c>
      <c r="F29" s="35">
        <v>1</v>
      </c>
      <c r="H29" s="151" t="s">
        <v>28</v>
      </c>
      <c r="I29" s="422">
        <v>5192601</v>
      </c>
      <c r="J29" s="422">
        <v>4448915</v>
      </c>
      <c r="K29" s="608">
        <v>5836467.8600000003</v>
      </c>
      <c r="L29" s="837">
        <v>3950529.24</v>
      </c>
      <c r="M29" s="381">
        <f t="shared" si="2"/>
        <v>19428513.100000001</v>
      </c>
    </row>
    <row r="30" spans="1:96" ht="6" customHeight="1" thickBot="1" x14ac:dyDescent="0.3">
      <c r="H30" s="5"/>
      <c r="I30" s="5"/>
      <c r="J30" s="5"/>
      <c r="K30" s="5"/>
      <c r="L30" s="5"/>
      <c r="M30" s="5"/>
    </row>
    <row r="31" spans="1:96" s="55" customFormat="1" ht="18" customHeight="1" thickBot="1" x14ac:dyDescent="0.3">
      <c r="A31" s="53"/>
      <c r="B31" s="5"/>
      <c r="C31" s="5"/>
      <c r="D31" s="53"/>
      <c r="E31" s="155" t="s">
        <v>32</v>
      </c>
      <c r="F31" s="192"/>
      <c r="G31" s="53"/>
      <c r="H31" s="382">
        <f t="shared" ref="H31:L31" si="3">SUM(H22:H29)</f>
        <v>21617003</v>
      </c>
      <c r="I31" s="383">
        <f t="shared" si="3"/>
        <v>30581130</v>
      </c>
      <c r="J31" s="384">
        <f t="shared" si="3"/>
        <v>12373662</v>
      </c>
      <c r="K31" s="448">
        <f t="shared" si="3"/>
        <v>20169995.32</v>
      </c>
      <c r="L31" s="448">
        <f t="shared" si="3"/>
        <v>21167983.18</v>
      </c>
      <c r="M31" s="407">
        <f>SUM(M22:M29)</f>
        <v>105909773.5</v>
      </c>
      <c r="N31" s="1"/>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row>
    <row r="32" spans="1:96" ht="15.75" thickBot="1" x14ac:dyDescent="0.3">
      <c r="H32" s="5"/>
      <c r="I32" s="5"/>
      <c r="J32" s="5"/>
      <c r="K32" s="5"/>
      <c r="L32" s="5"/>
      <c r="M32" s="5"/>
    </row>
    <row r="33" spans="1:96" ht="15.75" thickBot="1" x14ac:dyDescent="0.3">
      <c r="B33" s="1033" t="s">
        <v>12</v>
      </c>
      <c r="C33" s="1034"/>
      <c r="D33" s="119"/>
      <c r="E33" s="109" t="s">
        <v>13</v>
      </c>
      <c r="F33" s="930"/>
      <c r="G33" s="6"/>
      <c r="H33" s="1035" t="s">
        <v>14</v>
      </c>
      <c r="I33" s="1036"/>
      <c r="J33" s="1036"/>
      <c r="K33" s="1036"/>
      <c r="L33" s="1037"/>
      <c r="M33" s="35"/>
    </row>
    <row r="34" spans="1:96" ht="15.75" thickBot="1" x14ac:dyDescent="0.3">
      <c r="B34" s="110" t="s">
        <v>15</v>
      </c>
      <c r="C34" s="111" t="s">
        <v>16</v>
      </c>
      <c r="D34" s="51"/>
      <c r="E34" s="112" t="s">
        <v>17</v>
      </c>
      <c r="F34" s="930"/>
      <c r="G34" s="35"/>
      <c r="H34" s="169">
        <v>2018</v>
      </c>
      <c r="I34" s="120">
        <v>2019</v>
      </c>
      <c r="J34" s="426">
        <v>2020</v>
      </c>
      <c r="K34" s="747">
        <v>2021</v>
      </c>
      <c r="L34" s="441">
        <v>2022</v>
      </c>
      <c r="M34" s="170" t="s">
        <v>18</v>
      </c>
    </row>
    <row r="35" spans="1:96" ht="6" customHeight="1" thickBot="1" x14ac:dyDescent="0.3">
      <c r="H35" s="5"/>
      <c r="I35" s="5"/>
      <c r="J35" s="5"/>
      <c r="K35" s="5"/>
      <c r="L35" s="5"/>
      <c r="M35" s="5"/>
    </row>
    <row r="36" spans="1:96" ht="46.9" customHeight="1" thickBot="1" x14ac:dyDescent="0.3">
      <c r="B36" s="173" t="s">
        <v>42</v>
      </c>
      <c r="C36" s="171" t="s">
        <v>43</v>
      </c>
      <c r="D36" s="1">
        <v>1</v>
      </c>
      <c r="E36" s="154" t="s">
        <v>44</v>
      </c>
      <c r="F36" s="35">
        <v>1</v>
      </c>
      <c r="H36" s="152" t="s">
        <v>28</v>
      </c>
      <c r="I36" s="418" t="s">
        <v>28</v>
      </c>
      <c r="J36" s="418" t="s">
        <v>28</v>
      </c>
      <c r="K36" s="749" t="s">
        <v>28</v>
      </c>
      <c r="L36" s="979">
        <v>6172241.5599999996</v>
      </c>
      <c r="M36" s="153">
        <f>SUM(H36:L36)</f>
        <v>6172241.5599999996</v>
      </c>
    </row>
    <row r="37" spans="1:96" ht="6" customHeight="1" thickBot="1" x14ac:dyDescent="0.3">
      <c r="H37" s="5"/>
      <c r="I37" s="5"/>
      <c r="J37" s="5"/>
      <c r="K37" s="5"/>
      <c r="L37" s="5"/>
      <c r="M37" s="5"/>
    </row>
    <row r="38" spans="1:96" s="55" customFormat="1" ht="18" customHeight="1" thickBot="1" x14ac:dyDescent="0.3">
      <c r="A38" s="53"/>
      <c r="B38" s="5"/>
      <c r="C38" s="5"/>
      <c r="D38" s="53"/>
      <c r="E38" s="155" t="s">
        <v>42</v>
      </c>
      <c r="F38" s="192"/>
      <c r="G38" s="53"/>
      <c r="H38" s="121" t="str">
        <f t="shared" ref="H38:M38" si="4">H36</f>
        <v xml:space="preserve"> -  € </v>
      </c>
      <c r="I38" s="122" t="str">
        <f t="shared" si="4"/>
        <v xml:space="preserve"> -  € </v>
      </c>
      <c r="J38" s="123" t="str">
        <f t="shared" si="4"/>
        <v xml:space="preserve"> -  € </v>
      </c>
      <c r="K38" s="123" t="str">
        <f t="shared" si="4"/>
        <v xml:space="preserve"> -  € </v>
      </c>
      <c r="L38" s="123">
        <f t="shared" si="4"/>
        <v>6172241.5599999996</v>
      </c>
      <c r="M38" s="408">
        <f t="shared" si="4"/>
        <v>6172241.5599999996</v>
      </c>
      <c r="N38" s="1"/>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row>
    <row r="39" spans="1:96" ht="15.75" thickBot="1" x14ac:dyDescent="0.3">
      <c r="F39" s="5">
        <f>SUM(F7:F36)</f>
        <v>18</v>
      </c>
      <c r="H39" s="5"/>
      <c r="I39" s="5"/>
      <c r="J39" s="5"/>
      <c r="K39" s="5"/>
      <c r="L39" s="5"/>
      <c r="M39" s="5"/>
    </row>
    <row r="40" spans="1:96" ht="15.75" thickBot="1" x14ac:dyDescent="0.3">
      <c r="B40" s="1031" t="s">
        <v>12</v>
      </c>
      <c r="C40" s="1032"/>
      <c r="D40" s="119"/>
      <c r="E40" s="128" t="s">
        <v>13</v>
      </c>
      <c r="F40" s="930"/>
      <c r="G40" s="6"/>
      <c r="H40" s="1025" t="s">
        <v>14</v>
      </c>
      <c r="I40" s="1026"/>
      <c r="J40" s="1026"/>
      <c r="K40" s="1026"/>
      <c r="L40" s="1027"/>
      <c r="M40" s="35"/>
    </row>
    <row r="41" spans="1:96" ht="15.75" thickBot="1" x14ac:dyDescent="0.3">
      <c r="B41" s="129" t="s">
        <v>15</v>
      </c>
      <c r="C41" s="130" t="s">
        <v>16</v>
      </c>
      <c r="D41" s="51"/>
      <c r="E41" s="131" t="s">
        <v>17</v>
      </c>
      <c r="F41" s="930"/>
      <c r="G41" s="35"/>
      <c r="H41" s="369">
        <v>2018</v>
      </c>
      <c r="I41" s="132">
        <v>2019</v>
      </c>
      <c r="J41" s="425">
        <v>2020</v>
      </c>
      <c r="K41" s="748">
        <v>2021</v>
      </c>
      <c r="L41" s="442">
        <v>2022</v>
      </c>
      <c r="M41" s="370" t="s">
        <v>18</v>
      </c>
    </row>
    <row r="42" spans="1:96" ht="6" customHeight="1" thickBot="1" x14ac:dyDescent="0.3">
      <c r="H42" s="5"/>
      <c r="I42" s="5"/>
      <c r="J42" s="5"/>
      <c r="K42" s="5"/>
      <c r="L42" s="5"/>
      <c r="M42" s="5"/>
    </row>
    <row r="43" spans="1:96" ht="30.75" thickBot="1" x14ac:dyDescent="0.3">
      <c r="B43" s="1020" t="s">
        <v>45</v>
      </c>
      <c r="C43" s="1022" t="s">
        <v>46</v>
      </c>
      <c r="D43" s="1">
        <v>2</v>
      </c>
      <c r="E43" s="133" t="s">
        <v>47</v>
      </c>
      <c r="F43" s="35">
        <v>1</v>
      </c>
      <c r="H43" s="614" t="s">
        <v>28</v>
      </c>
      <c r="I43" s="615">
        <v>190004</v>
      </c>
      <c r="J43" s="615">
        <v>500171</v>
      </c>
      <c r="K43" s="615">
        <v>2128382.36</v>
      </c>
      <c r="L43" s="975">
        <v>4216209</v>
      </c>
      <c r="M43" s="388">
        <f>SUM(H43:L43)</f>
        <v>7034766.3599999994</v>
      </c>
    </row>
    <row r="44" spans="1:96" ht="30.75" thickBot="1" x14ac:dyDescent="0.3">
      <c r="B44" s="1020"/>
      <c r="C44" s="1023"/>
      <c r="D44" s="1">
        <v>2</v>
      </c>
      <c r="E44" s="135" t="s">
        <v>48</v>
      </c>
      <c r="F44" s="35">
        <v>1</v>
      </c>
      <c r="H44" s="616" t="s">
        <v>28</v>
      </c>
      <c r="I44" s="617" t="s">
        <v>28</v>
      </c>
      <c r="J44" s="617">
        <v>2045375</v>
      </c>
      <c r="K44" s="421" t="s">
        <v>28</v>
      </c>
      <c r="L44" s="976" t="s">
        <v>28</v>
      </c>
      <c r="M44" s="390">
        <f t="shared" ref="M44:M52" si="5">SUM(H44:L44)</f>
        <v>2045375</v>
      </c>
    </row>
    <row r="45" spans="1:96" ht="30.75" thickBot="1" x14ac:dyDescent="0.3">
      <c r="B45" s="1020"/>
      <c r="C45" s="1023"/>
      <c r="D45" s="1">
        <v>2</v>
      </c>
      <c r="E45" s="135" t="s">
        <v>49</v>
      </c>
      <c r="F45" s="35">
        <v>1</v>
      </c>
      <c r="H45" s="616">
        <v>2476750</v>
      </c>
      <c r="I45" s="617" t="s">
        <v>28</v>
      </c>
      <c r="J45" s="617" t="s">
        <v>28</v>
      </c>
      <c r="K45" s="421" t="s">
        <v>28</v>
      </c>
      <c r="L45" s="976" t="s">
        <v>28</v>
      </c>
      <c r="M45" s="390">
        <f t="shared" si="5"/>
        <v>2476750</v>
      </c>
    </row>
    <row r="46" spans="1:96" ht="30.75" thickBot="1" x14ac:dyDescent="0.3">
      <c r="B46" s="1020"/>
      <c r="C46" s="1023"/>
      <c r="D46" s="1">
        <v>2</v>
      </c>
      <c r="E46" s="135" t="s">
        <v>50</v>
      </c>
      <c r="F46" s="35">
        <v>1</v>
      </c>
      <c r="H46" s="616">
        <v>2251750</v>
      </c>
      <c r="I46" s="617" t="s">
        <v>28</v>
      </c>
      <c r="J46" s="617" t="s">
        <v>28</v>
      </c>
      <c r="K46" s="421" t="s">
        <v>28</v>
      </c>
      <c r="L46" s="976" t="s">
        <v>28</v>
      </c>
      <c r="M46" s="390">
        <f t="shared" si="5"/>
        <v>2251750</v>
      </c>
    </row>
    <row r="47" spans="1:96" ht="30.75" thickBot="1" x14ac:dyDescent="0.3">
      <c r="B47" s="1020"/>
      <c r="C47" s="1023"/>
      <c r="D47" s="1">
        <v>2</v>
      </c>
      <c r="E47" s="135" t="s">
        <v>51</v>
      </c>
      <c r="F47" s="35">
        <v>1</v>
      </c>
      <c r="H47" s="616">
        <v>3059000</v>
      </c>
      <c r="I47" s="617" t="s">
        <v>28</v>
      </c>
      <c r="J47" s="617" t="s">
        <v>28</v>
      </c>
      <c r="K47" s="421" t="s">
        <v>28</v>
      </c>
      <c r="L47" s="976" t="s">
        <v>28</v>
      </c>
      <c r="M47" s="390">
        <f t="shared" si="5"/>
        <v>3059000</v>
      </c>
    </row>
    <row r="48" spans="1:96" ht="30.75" thickBot="1" x14ac:dyDescent="0.3">
      <c r="B48" s="1020"/>
      <c r="C48" s="1023"/>
      <c r="D48" s="1">
        <v>2</v>
      </c>
      <c r="E48" s="135" t="s">
        <v>52</v>
      </c>
      <c r="F48" s="35">
        <v>1</v>
      </c>
      <c r="H48" s="618" t="s">
        <v>28</v>
      </c>
      <c r="I48" s="617">
        <v>3066750</v>
      </c>
      <c r="J48" s="617" t="s">
        <v>28</v>
      </c>
      <c r="K48" s="421" t="s">
        <v>28</v>
      </c>
      <c r="L48" s="976" t="s">
        <v>28</v>
      </c>
      <c r="M48" s="390">
        <f t="shared" si="5"/>
        <v>3066750</v>
      </c>
    </row>
    <row r="49" spans="2:13" ht="30.75" thickBot="1" x14ac:dyDescent="0.3">
      <c r="B49" s="1020"/>
      <c r="C49" s="1023"/>
      <c r="D49" s="1">
        <v>2</v>
      </c>
      <c r="E49" s="135" t="s">
        <v>53</v>
      </c>
      <c r="F49" s="35">
        <v>1</v>
      </c>
      <c r="H49" s="619">
        <v>5931320</v>
      </c>
      <c r="I49" s="620">
        <v>10099072</v>
      </c>
      <c r="J49" s="620">
        <v>20003874</v>
      </c>
      <c r="K49" s="620">
        <v>13522853.630000001</v>
      </c>
      <c r="L49" s="977">
        <v>2244012</v>
      </c>
      <c r="M49" s="390">
        <f t="shared" si="5"/>
        <v>51801131.630000003</v>
      </c>
    </row>
    <row r="50" spans="2:13" ht="30.75" thickBot="1" x14ac:dyDescent="0.3">
      <c r="B50" s="1020"/>
      <c r="C50" s="1023"/>
      <c r="D50" s="1">
        <v>2</v>
      </c>
      <c r="E50" s="135" t="s">
        <v>54</v>
      </c>
      <c r="F50" s="35">
        <v>1</v>
      </c>
      <c r="H50" s="619">
        <v>3032280</v>
      </c>
      <c r="I50" s="620">
        <v>10653265</v>
      </c>
      <c r="J50" s="620">
        <v>13076187</v>
      </c>
      <c r="K50" s="620">
        <v>22921000.600000001</v>
      </c>
      <c r="L50" s="977">
        <v>7430270</v>
      </c>
      <c r="M50" s="390">
        <f t="shared" si="5"/>
        <v>57113002.600000001</v>
      </c>
    </row>
    <row r="51" spans="2:13" ht="30.75" thickBot="1" x14ac:dyDescent="0.3">
      <c r="B51" s="1020"/>
      <c r="C51" s="1023"/>
      <c r="D51" s="1">
        <v>2</v>
      </c>
      <c r="E51" s="125" t="s">
        <v>55</v>
      </c>
      <c r="F51" s="35">
        <v>1</v>
      </c>
      <c r="H51" s="619">
        <v>861786</v>
      </c>
      <c r="I51" s="620">
        <v>5253875</v>
      </c>
      <c r="J51" s="620">
        <v>5072476</v>
      </c>
      <c r="K51" s="620">
        <v>7587009.7299999995</v>
      </c>
      <c r="L51" s="977">
        <v>16504873.18</v>
      </c>
      <c r="M51" s="390">
        <f t="shared" si="5"/>
        <v>35280019.909999996</v>
      </c>
    </row>
    <row r="52" spans="2:13" ht="30.75" thickBot="1" x14ac:dyDescent="0.3">
      <c r="B52" s="1021"/>
      <c r="C52" s="1024"/>
      <c r="D52" s="1">
        <v>2</v>
      </c>
      <c r="E52" s="139" t="s">
        <v>56</v>
      </c>
      <c r="F52" s="35">
        <v>1</v>
      </c>
      <c r="H52" s="621">
        <v>1874866</v>
      </c>
      <c r="I52" s="622">
        <v>2316577</v>
      </c>
      <c r="J52" s="622">
        <v>6858943</v>
      </c>
      <c r="K52" s="622">
        <v>15328121</v>
      </c>
      <c r="L52" s="978">
        <v>24338707</v>
      </c>
      <c r="M52" s="393">
        <f t="shared" si="5"/>
        <v>50717214</v>
      </c>
    </row>
    <row r="53" spans="2:13" ht="6" customHeight="1" thickBot="1" x14ac:dyDescent="0.3">
      <c r="D53" s="1">
        <v>1</v>
      </c>
      <c r="H53" s="5"/>
      <c r="I53" s="5"/>
      <c r="J53" s="5"/>
      <c r="K53" s="5"/>
      <c r="L53" s="5"/>
      <c r="M53" s="5"/>
    </row>
    <row r="54" spans="2:13" ht="19.149999999999999" customHeight="1" thickBot="1" x14ac:dyDescent="0.3">
      <c r="E54" s="156" t="s">
        <v>7</v>
      </c>
      <c r="F54" s="192"/>
      <c r="H54" s="394">
        <f t="shared" ref="H54:M54" si="6">SUM(H43:H52)</f>
        <v>19487752</v>
      </c>
      <c r="I54" s="395">
        <f t="shared" si="6"/>
        <v>31579543</v>
      </c>
      <c r="J54" s="396">
        <f t="shared" si="6"/>
        <v>47557026</v>
      </c>
      <c r="K54" s="396">
        <f t="shared" si="6"/>
        <v>61487367.32</v>
      </c>
      <c r="L54" s="396">
        <f t="shared" si="6"/>
        <v>54734071.18</v>
      </c>
      <c r="M54" s="409">
        <f t="shared" si="6"/>
        <v>214845759.5</v>
      </c>
    </row>
    <row r="55" spans="2:13" ht="15.75" thickBot="1" x14ac:dyDescent="0.3">
      <c r="H55" s="5"/>
      <c r="I55" s="5"/>
      <c r="J55" s="5"/>
      <c r="K55" s="5"/>
      <c r="L55" s="5"/>
      <c r="M55" s="5"/>
    </row>
    <row r="56" spans="2:13" ht="15.75" thickBot="1" x14ac:dyDescent="0.3">
      <c r="B56" s="1031" t="s">
        <v>12</v>
      </c>
      <c r="C56" s="1032"/>
      <c r="D56" s="119"/>
      <c r="E56" s="128" t="s">
        <v>13</v>
      </c>
      <c r="F56" s="930"/>
      <c r="G56" s="6"/>
      <c r="H56" s="1025" t="s">
        <v>14</v>
      </c>
      <c r="I56" s="1026"/>
      <c r="J56" s="1026"/>
      <c r="K56" s="1026"/>
      <c r="L56" s="1027"/>
      <c r="M56" s="35"/>
    </row>
    <row r="57" spans="2:13" ht="15.75" thickBot="1" x14ac:dyDescent="0.3">
      <c r="B57" s="129" t="s">
        <v>15</v>
      </c>
      <c r="C57" s="130" t="s">
        <v>16</v>
      </c>
      <c r="D57" s="51"/>
      <c r="E57" s="131" t="s">
        <v>17</v>
      </c>
      <c r="F57" s="930"/>
      <c r="G57" s="35"/>
      <c r="H57" s="369">
        <v>2018</v>
      </c>
      <c r="I57" s="132">
        <v>2019</v>
      </c>
      <c r="J57" s="425">
        <v>2020</v>
      </c>
      <c r="K57" s="748">
        <v>2021</v>
      </c>
      <c r="L57" s="442">
        <v>2022</v>
      </c>
      <c r="M57" s="370" t="s">
        <v>18</v>
      </c>
    </row>
    <row r="58" spans="2:13" ht="6" customHeight="1" thickBot="1" x14ac:dyDescent="0.3">
      <c r="H58" s="5"/>
      <c r="I58" s="5"/>
      <c r="J58" s="5"/>
      <c r="K58" s="5"/>
      <c r="L58" s="5"/>
      <c r="M58" s="5"/>
    </row>
    <row r="59" spans="2:13" ht="30" x14ac:dyDescent="0.25">
      <c r="B59" s="1020" t="s">
        <v>8</v>
      </c>
      <c r="C59" s="1022" t="s">
        <v>57</v>
      </c>
      <c r="D59" s="1">
        <v>2</v>
      </c>
      <c r="E59" s="133" t="s">
        <v>58</v>
      </c>
      <c r="F59" s="35">
        <v>1</v>
      </c>
      <c r="H59" s="397">
        <v>767383</v>
      </c>
      <c r="I59" s="398">
        <v>498663</v>
      </c>
      <c r="J59" s="398">
        <v>103192</v>
      </c>
      <c r="K59" s="623">
        <v>5284.42</v>
      </c>
      <c r="L59" s="975">
        <v>250000</v>
      </c>
      <c r="M59" s="388">
        <f>SUM(H59:L59)</f>
        <v>1624522.42</v>
      </c>
    </row>
    <row r="60" spans="2:13" ht="30" x14ac:dyDescent="0.25">
      <c r="B60" s="1045"/>
      <c r="C60" s="1023"/>
      <c r="D60" s="1">
        <v>2</v>
      </c>
      <c r="E60" s="141" t="s">
        <v>59</v>
      </c>
      <c r="F60" s="35">
        <v>1</v>
      </c>
      <c r="H60" s="142" t="s">
        <v>28</v>
      </c>
      <c r="I60" s="143" t="s">
        <v>28</v>
      </c>
      <c r="J60" s="143" t="s">
        <v>28</v>
      </c>
      <c r="K60" s="143" t="s">
        <v>28</v>
      </c>
      <c r="L60" s="980">
        <v>66391</v>
      </c>
      <c r="M60" s="390">
        <f t="shared" ref="M60:M73" si="7">SUM(H60:L60)</f>
        <v>66391</v>
      </c>
    </row>
    <row r="61" spans="2:13" ht="30" x14ac:dyDescent="0.25">
      <c r="B61" s="1045"/>
      <c r="C61" s="1023"/>
      <c r="D61" s="1">
        <v>2</v>
      </c>
      <c r="E61" s="367" t="s">
        <v>60</v>
      </c>
      <c r="F61" s="35">
        <v>1</v>
      </c>
      <c r="H61" s="399">
        <v>398001</v>
      </c>
      <c r="I61" s="400">
        <v>398882</v>
      </c>
      <c r="J61" s="400">
        <v>498327</v>
      </c>
      <c r="K61" s="620">
        <v>912620</v>
      </c>
      <c r="L61" s="981" t="s">
        <v>28</v>
      </c>
      <c r="M61" s="390">
        <f t="shared" si="7"/>
        <v>2207830</v>
      </c>
    </row>
    <row r="62" spans="2:13" ht="45" x14ac:dyDescent="0.25">
      <c r="B62" s="1045"/>
      <c r="C62" s="1023"/>
      <c r="D62" s="1">
        <v>2</v>
      </c>
      <c r="E62" s="135" t="s">
        <v>61</v>
      </c>
      <c r="F62" s="35">
        <v>1</v>
      </c>
      <c r="H62" s="142" t="s">
        <v>28</v>
      </c>
      <c r="I62" s="400">
        <v>8420435</v>
      </c>
      <c r="J62" s="400">
        <v>2107828</v>
      </c>
      <c r="K62" s="620">
        <v>5529567</v>
      </c>
      <c r="L62" s="981">
        <v>6968681</v>
      </c>
      <c r="M62" s="390">
        <f t="shared" si="7"/>
        <v>23026511</v>
      </c>
    </row>
    <row r="63" spans="2:13" ht="60" x14ac:dyDescent="0.25">
      <c r="B63" s="1045"/>
      <c r="C63" s="1023"/>
      <c r="D63" s="1">
        <v>2</v>
      </c>
      <c r="E63" s="367" t="s">
        <v>62</v>
      </c>
      <c r="F63" s="35">
        <v>1</v>
      </c>
      <c r="H63" s="142" t="s">
        <v>28</v>
      </c>
      <c r="I63" s="143" t="s">
        <v>28</v>
      </c>
      <c r="J63" s="143" t="s">
        <v>28</v>
      </c>
      <c r="K63" s="620">
        <v>1780901</v>
      </c>
      <c r="L63" s="981">
        <v>1490306</v>
      </c>
      <c r="M63" s="390">
        <f t="shared" si="7"/>
        <v>3271207</v>
      </c>
    </row>
    <row r="64" spans="2:13" ht="30" x14ac:dyDescent="0.25">
      <c r="B64" s="1045"/>
      <c r="C64" s="1023"/>
      <c r="D64" s="1">
        <v>2</v>
      </c>
      <c r="E64" s="135" t="s">
        <v>63</v>
      </c>
      <c r="F64" s="35">
        <v>1</v>
      </c>
      <c r="H64" s="399">
        <v>2263331</v>
      </c>
      <c r="I64" s="400">
        <v>3498997</v>
      </c>
      <c r="J64" s="400">
        <v>3770332</v>
      </c>
      <c r="K64" s="620">
        <v>5941912</v>
      </c>
      <c r="L64" s="981">
        <v>1879271</v>
      </c>
      <c r="M64" s="390">
        <f t="shared" si="7"/>
        <v>17353843</v>
      </c>
    </row>
    <row r="65" spans="1:96" ht="45" x14ac:dyDescent="0.25">
      <c r="B65" s="1045"/>
      <c r="C65" s="1023"/>
      <c r="D65" s="1">
        <v>2</v>
      </c>
      <c r="E65" s="135" t="s">
        <v>64</v>
      </c>
      <c r="F65" s="35">
        <v>1</v>
      </c>
      <c r="H65" s="399">
        <v>4064091</v>
      </c>
      <c r="I65" s="400">
        <v>323300</v>
      </c>
      <c r="J65" s="400">
        <v>51045</v>
      </c>
      <c r="K65" s="620">
        <v>70044</v>
      </c>
      <c r="L65" s="982">
        <v>10935</v>
      </c>
      <c r="M65" s="390">
        <f t="shared" si="7"/>
        <v>4519415</v>
      </c>
    </row>
    <row r="66" spans="1:96" ht="30" x14ac:dyDescent="0.25">
      <c r="B66" s="1045"/>
      <c r="C66" s="1023"/>
      <c r="D66" s="1">
        <v>2</v>
      </c>
      <c r="E66" s="135" t="s">
        <v>65</v>
      </c>
      <c r="F66" s="35">
        <v>1</v>
      </c>
      <c r="H66" s="399">
        <v>12605664</v>
      </c>
      <c r="I66" s="400">
        <v>8420005</v>
      </c>
      <c r="J66" s="400">
        <v>9151774</v>
      </c>
      <c r="K66" s="620">
        <v>7227336</v>
      </c>
      <c r="L66" s="981">
        <v>1094800</v>
      </c>
      <c r="M66" s="390">
        <f>SUM(H66:L66)</f>
        <v>38499579</v>
      </c>
    </row>
    <row r="67" spans="1:96" ht="30" x14ac:dyDescent="0.25">
      <c r="B67" s="1045"/>
      <c r="C67" s="1023"/>
      <c r="D67" s="1">
        <v>2</v>
      </c>
      <c r="E67" s="135" t="s">
        <v>66</v>
      </c>
      <c r="F67" s="35">
        <v>1</v>
      </c>
      <c r="H67" s="399">
        <v>793012</v>
      </c>
      <c r="I67" s="400">
        <v>1353085</v>
      </c>
      <c r="J67" s="400">
        <v>2340871</v>
      </c>
      <c r="K67" s="620">
        <v>624376</v>
      </c>
      <c r="L67" s="981">
        <v>620406</v>
      </c>
      <c r="M67" s="390">
        <f t="shared" si="7"/>
        <v>5731750</v>
      </c>
    </row>
    <row r="68" spans="1:96" ht="30" x14ac:dyDescent="0.25">
      <c r="B68" s="1045"/>
      <c r="C68" s="1023"/>
      <c r="D68" s="1">
        <v>2</v>
      </c>
      <c r="E68" s="135" t="s">
        <v>67</v>
      </c>
      <c r="F68" s="35">
        <v>1</v>
      </c>
      <c r="H68" s="142" t="s">
        <v>28</v>
      </c>
      <c r="I68" s="143" t="s">
        <v>28</v>
      </c>
      <c r="J68" s="400">
        <v>75856</v>
      </c>
      <c r="K68" s="620">
        <v>109135</v>
      </c>
      <c r="L68" s="981">
        <v>336152</v>
      </c>
      <c r="M68" s="390">
        <f t="shared" si="7"/>
        <v>521143</v>
      </c>
    </row>
    <row r="69" spans="1:96" ht="30" x14ac:dyDescent="0.25">
      <c r="B69" s="1045"/>
      <c r="C69" s="1023"/>
      <c r="D69" s="1">
        <v>2</v>
      </c>
      <c r="E69" s="135" t="s">
        <v>68</v>
      </c>
      <c r="F69" s="35">
        <v>1</v>
      </c>
      <c r="H69" s="142" t="s">
        <v>28</v>
      </c>
      <c r="I69" s="143" t="s">
        <v>28</v>
      </c>
      <c r="J69" s="400">
        <v>20458049</v>
      </c>
      <c r="K69" s="620">
        <v>7338010</v>
      </c>
      <c r="L69" s="980" t="s">
        <v>28</v>
      </c>
      <c r="M69" s="390">
        <f t="shared" si="7"/>
        <v>27796059</v>
      </c>
    </row>
    <row r="70" spans="1:96" ht="30" x14ac:dyDescent="0.25">
      <c r="B70" s="1045"/>
      <c r="C70" s="1023"/>
      <c r="D70" s="1">
        <v>2</v>
      </c>
      <c r="E70" s="135" t="s">
        <v>69</v>
      </c>
      <c r="F70" s="35">
        <v>1</v>
      </c>
      <c r="H70" s="142" t="s">
        <v>28</v>
      </c>
      <c r="I70" s="143" t="s">
        <v>28</v>
      </c>
      <c r="J70" s="143" t="s">
        <v>28</v>
      </c>
      <c r="K70" s="620">
        <v>2320414</v>
      </c>
      <c r="L70" s="980" t="s">
        <v>28</v>
      </c>
      <c r="M70" s="390">
        <f t="shared" si="7"/>
        <v>2320414</v>
      </c>
    </row>
    <row r="71" spans="1:96" ht="30" x14ac:dyDescent="0.25">
      <c r="B71" s="1045"/>
      <c r="C71" s="1023"/>
      <c r="D71" s="1">
        <v>2</v>
      </c>
      <c r="E71" s="135" t="s">
        <v>70</v>
      </c>
      <c r="F71" s="35">
        <v>1</v>
      </c>
      <c r="H71" s="399">
        <v>4563094</v>
      </c>
      <c r="I71" s="400">
        <v>896757</v>
      </c>
      <c r="J71" s="400">
        <v>221145</v>
      </c>
      <c r="K71" s="620">
        <v>307352</v>
      </c>
      <c r="L71" s="980" t="s">
        <v>28</v>
      </c>
      <c r="M71" s="390">
        <f t="shared" si="7"/>
        <v>5988348</v>
      </c>
    </row>
    <row r="72" spans="1:96" ht="30" x14ac:dyDescent="0.25">
      <c r="B72" s="1045"/>
      <c r="C72" s="1023"/>
      <c r="D72" s="1">
        <v>2</v>
      </c>
      <c r="E72" s="135" t="s">
        <v>71</v>
      </c>
      <c r="F72" s="35">
        <v>1</v>
      </c>
      <c r="H72" s="142" t="s">
        <v>28</v>
      </c>
      <c r="I72" s="400">
        <v>2734900</v>
      </c>
      <c r="J72" s="400">
        <v>4618880</v>
      </c>
      <c r="K72" s="620">
        <v>1172424</v>
      </c>
      <c r="L72" s="981">
        <v>200000</v>
      </c>
      <c r="M72" s="390">
        <f t="shared" si="7"/>
        <v>8726204</v>
      </c>
    </row>
    <row r="73" spans="1:96" s="58" customFormat="1" ht="30.75" thickBot="1" x14ac:dyDescent="0.3">
      <c r="A73" s="187"/>
      <c r="B73" s="1046"/>
      <c r="C73" s="1024"/>
      <c r="D73" s="187">
        <v>2</v>
      </c>
      <c r="E73" s="188" t="s">
        <v>72</v>
      </c>
      <c r="F73" s="931">
        <v>1</v>
      </c>
      <c r="G73" s="52"/>
      <c r="H73" s="186" t="s">
        <v>28</v>
      </c>
      <c r="I73" s="401">
        <v>795567</v>
      </c>
      <c r="J73" s="401">
        <v>2057116</v>
      </c>
      <c r="K73" s="624">
        <v>2224812</v>
      </c>
      <c r="L73" s="983">
        <v>2750000</v>
      </c>
      <c r="M73" s="393">
        <f t="shared" si="7"/>
        <v>7827495</v>
      </c>
      <c r="N73" s="1"/>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187"/>
    </row>
    <row r="74" spans="1:96" ht="6" customHeight="1" thickBot="1" x14ac:dyDescent="0.3">
      <c r="H74" s="5"/>
      <c r="I74" s="5"/>
      <c r="J74" s="5"/>
      <c r="K74" s="5"/>
      <c r="L74" s="5"/>
      <c r="M74" s="5"/>
    </row>
    <row r="75" spans="1:96" ht="19.149999999999999" customHeight="1" thickBot="1" x14ac:dyDescent="0.3">
      <c r="E75" s="156" t="s">
        <v>8</v>
      </c>
      <c r="F75" s="192"/>
      <c r="H75" s="394">
        <f t="shared" ref="H75:M75" si="8">SUM(H59:H73)</f>
        <v>25454576</v>
      </c>
      <c r="I75" s="395">
        <f t="shared" si="8"/>
        <v>27340591</v>
      </c>
      <c r="J75" s="396">
        <f t="shared" si="8"/>
        <v>45454415</v>
      </c>
      <c r="K75" s="396">
        <f t="shared" si="8"/>
        <v>35564187.420000002</v>
      </c>
      <c r="L75" s="396">
        <f t="shared" si="8"/>
        <v>15666942</v>
      </c>
      <c r="M75" s="409">
        <f t="shared" si="8"/>
        <v>149480711.42000002</v>
      </c>
    </row>
    <row r="76" spans="1:96" ht="15.75" thickBot="1" x14ac:dyDescent="0.3">
      <c r="E76" s="56"/>
      <c r="F76" s="35"/>
      <c r="H76" s="5"/>
      <c r="I76" s="5"/>
      <c r="J76" s="5"/>
      <c r="K76" s="5"/>
      <c r="L76" s="5"/>
      <c r="M76" s="5"/>
    </row>
    <row r="77" spans="1:96" ht="15.75" thickBot="1" x14ac:dyDescent="0.3">
      <c r="B77" s="1031" t="s">
        <v>12</v>
      </c>
      <c r="C77" s="1032"/>
      <c r="D77" s="119"/>
      <c r="E77" s="131" t="s">
        <v>13</v>
      </c>
      <c r="F77" s="930"/>
      <c r="G77" s="6"/>
      <c r="H77" s="1025" t="s">
        <v>14</v>
      </c>
      <c r="I77" s="1026"/>
      <c r="J77" s="1026"/>
      <c r="K77" s="1026"/>
      <c r="L77" s="1027"/>
      <c r="M77" s="35"/>
    </row>
    <row r="78" spans="1:96" ht="15.75" thickBot="1" x14ac:dyDescent="0.3">
      <c r="B78" s="129" t="s">
        <v>15</v>
      </c>
      <c r="C78" s="130" t="s">
        <v>16</v>
      </c>
      <c r="D78" s="51"/>
      <c r="E78" s="131" t="s">
        <v>17</v>
      </c>
      <c r="F78" s="930"/>
      <c r="G78" s="35"/>
      <c r="H78" s="369">
        <v>2018</v>
      </c>
      <c r="I78" s="132">
        <v>2019</v>
      </c>
      <c r="J78" s="425">
        <v>2020</v>
      </c>
      <c r="K78" s="748">
        <v>2021</v>
      </c>
      <c r="L78" s="442">
        <v>2022</v>
      </c>
      <c r="M78" s="370" t="s">
        <v>18</v>
      </c>
    </row>
    <row r="79" spans="1:96" ht="6" customHeight="1" thickBot="1" x14ac:dyDescent="0.3">
      <c r="G79" s="35"/>
      <c r="H79" s="5"/>
      <c r="I79" s="5"/>
      <c r="J79" s="5"/>
      <c r="K79" s="5"/>
      <c r="L79" s="5"/>
      <c r="M79" s="5"/>
    </row>
    <row r="80" spans="1:96" ht="58.15" customHeight="1" x14ac:dyDescent="0.25">
      <c r="B80" s="1020" t="s">
        <v>73</v>
      </c>
      <c r="C80" s="1022" t="s">
        <v>74</v>
      </c>
      <c r="D80" s="1">
        <v>2</v>
      </c>
      <c r="E80" s="133" t="s">
        <v>75</v>
      </c>
      <c r="F80" s="1011">
        <v>1</v>
      </c>
      <c r="G80" s="35"/>
      <c r="H80" s="1013">
        <v>837741.55999999982</v>
      </c>
      <c r="I80" s="546">
        <v>6362279.080000001</v>
      </c>
      <c r="J80" s="546">
        <v>5101820.5599999996</v>
      </c>
      <c r="K80" s="546">
        <v>8617509.7699999977</v>
      </c>
      <c r="L80" s="1014">
        <v>9458855.7800000031</v>
      </c>
      <c r="M80" s="410">
        <f>SUM(H80:L80)</f>
        <v>30378206.75</v>
      </c>
    </row>
    <row r="81" spans="2:13" ht="45" x14ac:dyDescent="0.25">
      <c r="B81" s="1045"/>
      <c r="C81" s="1023"/>
      <c r="D81" s="1">
        <v>2</v>
      </c>
      <c r="E81" s="135" t="s">
        <v>76</v>
      </c>
      <c r="F81" s="35">
        <v>1</v>
      </c>
      <c r="G81" s="35"/>
      <c r="H81" s="602">
        <v>6642997</v>
      </c>
      <c r="I81" s="603">
        <v>4538043</v>
      </c>
      <c r="J81" s="603">
        <v>864037</v>
      </c>
      <c r="K81" s="603">
        <v>51072.05</v>
      </c>
      <c r="L81" s="984">
        <v>45764.63</v>
      </c>
      <c r="M81" s="403">
        <f>SUM(H81:L81)</f>
        <v>12141913.680000002</v>
      </c>
    </row>
    <row r="82" spans="2:13" ht="45" x14ac:dyDescent="0.25">
      <c r="B82" s="1045"/>
      <c r="C82" s="1023"/>
      <c r="D82" s="1">
        <v>2</v>
      </c>
      <c r="E82" s="135" t="s">
        <v>77</v>
      </c>
      <c r="F82" s="35">
        <v>1</v>
      </c>
      <c r="G82" s="35"/>
      <c r="H82" s="399">
        <v>9247479</v>
      </c>
      <c r="I82" s="400">
        <v>6933982.9299999997</v>
      </c>
      <c r="J82" s="400">
        <v>3238886</v>
      </c>
      <c r="K82" s="400">
        <v>829864</v>
      </c>
      <c r="L82" s="985">
        <v>1139265</v>
      </c>
      <c r="M82" s="403">
        <f t="shared" ref="M82:M86" si="9">SUM(H82:L82)</f>
        <v>21389476.93</v>
      </c>
    </row>
    <row r="83" spans="2:13" ht="30" x14ac:dyDescent="0.25">
      <c r="B83" s="1045"/>
      <c r="C83" s="1023"/>
      <c r="D83" s="1">
        <v>2</v>
      </c>
      <c r="E83" s="135" t="s">
        <v>78</v>
      </c>
      <c r="F83" s="35">
        <v>1</v>
      </c>
      <c r="G83" s="35"/>
      <c r="H83" s="399" t="s">
        <v>28</v>
      </c>
      <c r="I83" s="400">
        <v>3934371</v>
      </c>
      <c r="J83" s="400">
        <v>8984276</v>
      </c>
      <c r="K83" s="400">
        <v>11809470</v>
      </c>
      <c r="L83" s="985">
        <v>22135479</v>
      </c>
      <c r="M83" s="403">
        <f t="shared" si="9"/>
        <v>46863596</v>
      </c>
    </row>
    <row r="84" spans="2:13" ht="30" x14ac:dyDescent="0.25">
      <c r="B84" s="1045"/>
      <c r="C84" s="1023"/>
      <c r="D84" s="1">
        <v>2</v>
      </c>
      <c r="E84" s="366" t="s">
        <v>79</v>
      </c>
      <c r="F84" s="35">
        <v>1</v>
      </c>
      <c r="G84" s="35"/>
      <c r="H84" s="604">
        <v>696751</v>
      </c>
      <c r="I84" s="605">
        <v>1324841</v>
      </c>
      <c r="J84" s="605">
        <v>4143928</v>
      </c>
      <c r="K84" s="605">
        <v>8515084.4399999995</v>
      </c>
      <c r="L84" s="985">
        <v>14414686</v>
      </c>
      <c r="M84" s="403">
        <f t="shared" si="9"/>
        <v>29095290.439999998</v>
      </c>
    </row>
    <row r="85" spans="2:13" ht="29.1" customHeight="1" x14ac:dyDescent="0.25">
      <c r="B85" s="1045"/>
      <c r="C85" s="1023"/>
      <c r="D85" s="1">
        <v>2</v>
      </c>
      <c r="E85" s="135" t="s">
        <v>80</v>
      </c>
      <c r="F85" s="35">
        <v>1</v>
      </c>
      <c r="G85" s="35"/>
      <c r="H85" s="399">
        <v>1139664</v>
      </c>
      <c r="I85" s="400">
        <v>1432875</v>
      </c>
      <c r="J85" s="400">
        <v>1088950</v>
      </c>
      <c r="K85" s="400">
        <v>955819.76</v>
      </c>
      <c r="L85" s="985">
        <v>343443</v>
      </c>
      <c r="M85" s="403">
        <f t="shared" si="9"/>
        <v>4960751.76</v>
      </c>
    </row>
    <row r="86" spans="2:13" ht="30.75" customHeight="1" thickBot="1" x14ac:dyDescent="0.3">
      <c r="B86" s="1046"/>
      <c r="C86" s="1024"/>
      <c r="D86" s="1">
        <v>2</v>
      </c>
      <c r="E86" s="139" t="s">
        <v>81</v>
      </c>
      <c r="F86" s="1012">
        <v>1</v>
      </c>
      <c r="G86" s="35"/>
      <c r="H86" s="600">
        <v>334304</v>
      </c>
      <c r="I86" s="601">
        <v>1113208</v>
      </c>
      <c r="J86" s="601">
        <v>2149424</v>
      </c>
      <c r="K86" s="601">
        <v>2200321.89</v>
      </c>
      <c r="L86" s="986">
        <v>2844060</v>
      </c>
      <c r="M86" s="402">
        <f t="shared" si="9"/>
        <v>8641317.8900000006</v>
      </c>
    </row>
    <row r="87" spans="2:13" ht="6" customHeight="1" thickBot="1" x14ac:dyDescent="0.3">
      <c r="G87" s="35"/>
      <c r="H87" s="212"/>
      <c r="I87" s="212"/>
      <c r="J87" s="212"/>
      <c r="K87" s="212"/>
      <c r="L87" s="212"/>
      <c r="M87" s="212"/>
    </row>
    <row r="88" spans="2:13" ht="19.149999999999999" customHeight="1" thickBot="1" x14ac:dyDescent="0.3">
      <c r="E88" s="156" t="s">
        <v>73</v>
      </c>
      <c r="F88" s="192"/>
      <c r="G88" s="35"/>
      <c r="H88" s="447">
        <f t="shared" ref="H88:M88" si="10">SUM(H80:H86)</f>
        <v>18898936.559999999</v>
      </c>
      <c r="I88" s="447">
        <f t="shared" si="10"/>
        <v>25639600.010000002</v>
      </c>
      <c r="J88" s="447">
        <f t="shared" si="10"/>
        <v>25571321.559999999</v>
      </c>
      <c r="K88" s="447">
        <f t="shared" si="10"/>
        <v>32979141.91</v>
      </c>
      <c r="L88" s="447">
        <f t="shared" si="10"/>
        <v>50381553.410000004</v>
      </c>
      <c r="M88" s="409">
        <f t="shared" si="10"/>
        <v>153470553.44999999</v>
      </c>
    </row>
    <row r="89" spans="2:13" ht="15.75" customHeight="1" thickBot="1" x14ac:dyDescent="0.3">
      <c r="B89" s="174"/>
      <c r="C89" s="172"/>
      <c r="D89" s="144"/>
      <c r="E89" s="145"/>
      <c r="F89" s="35"/>
      <c r="G89" s="35"/>
      <c r="H89" s="5"/>
      <c r="I89" s="5"/>
      <c r="J89" s="5"/>
      <c r="K89" s="5"/>
      <c r="L89" s="5"/>
      <c r="M89" s="5"/>
    </row>
    <row r="90" spans="2:13" ht="15.75" customHeight="1" thickBot="1" x14ac:dyDescent="0.3">
      <c r="B90" s="1031" t="s">
        <v>12</v>
      </c>
      <c r="C90" s="1032"/>
      <c r="D90" s="119"/>
      <c r="E90" s="131" t="s">
        <v>13</v>
      </c>
      <c r="F90" s="930"/>
      <c r="G90" s="35"/>
      <c r="H90" s="1025" t="s">
        <v>14</v>
      </c>
      <c r="I90" s="1026"/>
      <c r="J90" s="1026"/>
      <c r="K90" s="1026"/>
      <c r="L90" s="1027"/>
      <c r="M90" s="35"/>
    </row>
    <row r="91" spans="2:13" ht="15.75" thickBot="1" x14ac:dyDescent="0.3">
      <c r="B91" s="129" t="s">
        <v>15</v>
      </c>
      <c r="C91" s="130" t="s">
        <v>16</v>
      </c>
      <c r="D91" s="51"/>
      <c r="E91" s="131" t="s">
        <v>17</v>
      </c>
      <c r="F91" s="930"/>
      <c r="G91" s="35"/>
      <c r="H91" s="369">
        <v>2018</v>
      </c>
      <c r="I91" s="132">
        <v>2019</v>
      </c>
      <c r="J91" s="425">
        <v>2020</v>
      </c>
      <c r="K91" s="748">
        <v>2021</v>
      </c>
      <c r="L91" s="442">
        <v>2022</v>
      </c>
      <c r="M91" s="370" t="s">
        <v>18</v>
      </c>
    </row>
    <row r="92" spans="2:13" ht="6" customHeight="1" thickBot="1" x14ac:dyDescent="0.3">
      <c r="G92" s="35"/>
      <c r="H92" s="5"/>
      <c r="I92" s="5"/>
      <c r="J92" s="5"/>
      <c r="K92" s="5"/>
      <c r="L92" s="5"/>
      <c r="M92" s="5"/>
    </row>
    <row r="93" spans="2:13" ht="45" x14ac:dyDescent="0.25">
      <c r="B93" s="1020" t="s">
        <v>82</v>
      </c>
      <c r="C93" s="1022" t="s">
        <v>83</v>
      </c>
      <c r="D93" s="1">
        <v>2</v>
      </c>
      <c r="E93" s="368" t="s">
        <v>84</v>
      </c>
      <c r="F93" s="35">
        <v>1</v>
      </c>
      <c r="H93" s="134" t="s">
        <v>28</v>
      </c>
      <c r="I93" s="415" t="s">
        <v>28</v>
      </c>
      <c r="J93" s="416">
        <v>3758377</v>
      </c>
      <c r="K93" s="615">
        <v>581965</v>
      </c>
      <c r="L93" s="987">
        <v>12431104</v>
      </c>
      <c r="M93" s="752">
        <f>SUM(H93:L93)</f>
        <v>16771446</v>
      </c>
    </row>
    <row r="94" spans="2:13" ht="29.1" customHeight="1" x14ac:dyDescent="0.25">
      <c r="B94" s="1045"/>
      <c r="C94" s="1023"/>
      <c r="D94" s="1">
        <v>2</v>
      </c>
      <c r="E94" s="135" t="s">
        <v>85</v>
      </c>
      <c r="F94" s="35">
        <v>1</v>
      </c>
      <c r="H94" s="389">
        <v>1036429</v>
      </c>
      <c r="I94" s="391">
        <v>798113</v>
      </c>
      <c r="J94" s="391">
        <v>1653103</v>
      </c>
      <c r="K94" s="617">
        <v>2776010</v>
      </c>
      <c r="L94" s="988">
        <v>22552</v>
      </c>
      <c r="M94" s="138">
        <f t="shared" ref="M94:M114" si="11">SUM(H94:L94)</f>
        <v>6286207</v>
      </c>
    </row>
    <row r="95" spans="2:13" ht="30" x14ac:dyDescent="0.25">
      <c r="B95" s="1045"/>
      <c r="C95" s="1023"/>
      <c r="D95" s="1">
        <v>2</v>
      </c>
      <c r="E95" s="135" t="s">
        <v>86</v>
      </c>
      <c r="F95" s="35">
        <v>1</v>
      </c>
      <c r="H95" s="136" t="s">
        <v>28</v>
      </c>
      <c r="I95" s="391">
        <v>515534</v>
      </c>
      <c r="J95" s="391">
        <v>1359942</v>
      </c>
      <c r="K95" s="617">
        <v>281204</v>
      </c>
      <c r="L95" s="988">
        <v>2338450</v>
      </c>
      <c r="M95" s="138">
        <f t="shared" si="11"/>
        <v>4495130</v>
      </c>
    </row>
    <row r="96" spans="2:13" ht="30" x14ac:dyDescent="0.25">
      <c r="B96" s="1045"/>
      <c r="C96" s="1023"/>
      <c r="D96" s="1">
        <v>2</v>
      </c>
      <c r="E96" s="135" t="s">
        <v>87</v>
      </c>
      <c r="F96" s="35">
        <v>1</v>
      </c>
      <c r="H96" s="252" t="s">
        <v>28</v>
      </c>
      <c r="I96" s="411" t="s">
        <v>28</v>
      </c>
      <c r="J96" s="411" t="s">
        <v>28</v>
      </c>
      <c r="K96" s="625">
        <v>437571</v>
      </c>
      <c r="L96" s="989">
        <v>444107</v>
      </c>
      <c r="M96" s="138">
        <f t="shared" si="11"/>
        <v>881678</v>
      </c>
    </row>
    <row r="97" spans="2:13" ht="45" x14ac:dyDescent="0.25">
      <c r="B97" s="1045"/>
      <c r="C97" s="1023"/>
      <c r="D97" s="1">
        <v>2</v>
      </c>
      <c r="E97" s="135" t="s">
        <v>88</v>
      </c>
      <c r="F97" s="35">
        <v>1</v>
      </c>
      <c r="H97" s="136" t="s">
        <v>28</v>
      </c>
      <c r="I97" s="137" t="s">
        <v>28</v>
      </c>
      <c r="J97" s="137" t="s">
        <v>28</v>
      </c>
      <c r="K97" s="137" t="s">
        <v>28</v>
      </c>
      <c r="L97" s="989">
        <v>1447765</v>
      </c>
      <c r="M97" s="138">
        <f t="shared" si="11"/>
        <v>1447765</v>
      </c>
    </row>
    <row r="98" spans="2:13" ht="45" x14ac:dyDescent="0.25">
      <c r="B98" s="1045"/>
      <c r="C98" s="1023"/>
      <c r="D98" s="1">
        <v>2</v>
      </c>
      <c r="E98" s="135" t="s">
        <v>89</v>
      </c>
      <c r="F98" s="35">
        <v>1</v>
      </c>
      <c r="H98" s="136" t="s">
        <v>28</v>
      </c>
      <c r="I98" s="391">
        <v>1605087</v>
      </c>
      <c r="J98" s="137" t="s">
        <v>28</v>
      </c>
      <c r="K98" s="617">
        <v>1634402</v>
      </c>
      <c r="L98" s="988" t="s">
        <v>28</v>
      </c>
      <c r="M98" s="138">
        <f t="shared" si="11"/>
        <v>3239489</v>
      </c>
    </row>
    <row r="99" spans="2:13" ht="45" x14ac:dyDescent="0.25">
      <c r="B99" s="1045"/>
      <c r="C99" s="1023"/>
      <c r="D99" s="1">
        <v>2</v>
      </c>
      <c r="E99" s="135" t="s">
        <v>90</v>
      </c>
      <c r="F99" s="35">
        <v>1</v>
      </c>
      <c r="H99" s="136" t="s">
        <v>28</v>
      </c>
      <c r="I99" s="391">
        <v>5618184</v>
      </c>
      <c r="J99" s="391">
        <v>1234059</v>
      </c>
      <c r="K99" s="617">
        <v>4193964</v>
      </c>
      <c r="L99" s="988">
        <v>269646</v>
      </c>
      <c r="M99" s="138">
        <f t="shared" si="11"/>
        <v>11315853</v>
      </c>
    </row>
    <row r="100" spans="2:13" ht="30" x14ac:dyDescent="0.25">
      <c r="B100" s="1045"/>
      <c r="C100" s="1023"/>
      <c r="D100" s="1">
        <v>2</v>
      </c>
      <c r="E100" s="135" t="s">
        <v>91</v>
      </c>
      <c r="F100" s="35">
        <v>1</v>
      </c>
      <c r="H100" s="136" t="s">
        <v>28</v>
      </c>
      <c r="I100" s="137" t="s">
        <v>28</v>
      </c>
      <c r="J100" s="391">
        <v>2561202</v>
      </c>
      <c r="K100" s="617">
        <v>3052468</v>
      </c>
      <c r="L100" s="988">
        <v>2259388</v>
      </c>
      <c r="M100" s="138">
        <f t="shared" si="11"/>
        <v>7873058</v>
      </c>
    </row>
    <row r="101" spans="2:13" ht="30" x14ac:dyDescent="0.25">
      <c r="B101" s="1045"/>
      <c r="C101" s="1023"/>
      <c r="D101" s="1">
        <v>2</v>
      </c>
      <c r="E101" s="135" t="s">
        <v>92</v>
      </c>
      <c r="F101" s="35">
        <v>1</v>
      </c>
      <c r="H101" s="389">
        <v>4196556</v>
      </c>
      <c r="I101" s="391">
        <v>2786486</v>
      </c>
      <c r="J101" s="391">
        <v>243353</v>
      </c>
      <c r="K101" s="617">
        <v>12114</v>
      </c>
      <c r="L101" s="988">
        <v>928601</v>
      </c>
      <c r="M101" s="138">
        <f t="shared" si="11"/>
        <v>8167110</v>
      </c>
    </row>
    <row r="102" spans="2:13" ht="30" x14ac:dyDescent="0.25">
      <c r="B102" s="1045"/>
      <c r="C102" s="1023"/>
      <c r="D102" s="1">
        <v>2</v>
      </c>
      <c r="E102" s="135" t="s">
        <v>93</v>
      </c>
      <c r="F102" s="35">
        <v>1</v>
      </c>
      <c r="H102" s="389">
        <v>1590227</v>
      </c>
      <c r="I102" s="137" t="s">
        <v>28</v>
      </c>
      <c r="J102" s="137" t="s">
        <v>28</v>
      </c>
      <c r="K102" s="617">
        <v>57931</v>
      </c>
      <c r="L102" s="988">
        <v>381707</v>
      </c>
      <c r="M102" s="138">
        <f t="shared" si="11"/>
        <v>2029865</v>
      </c>
    </row>
    <row r="103" spans="2:13" ht="30" x14ac:dyDescent="0.25">
      <c r="B103" s="1045"/>
      <c r="C103" s="1023"/>
      <c r="D103" s="1">
        <v>2</v>
      </c>
      <c r="E103" s="135" t="s">
        <v>94</v>
      </c>
      <c r="F103" s="35">
        <v>1</v>
      </c>
      <c r="H103" s="136" t="s">
        <v>28</v>
      </c>
      <c r="I103" s="391">
        <v>4707740</v>
      </c>
      <c r="J103" s="391">
        <v>3010606</v>
      </c>
      <c r="K103" s="137" t="s">
        <v>28</v>
      </c>
      <c r="L103" s="990" t="s">
        <v>28</v>
      </c>
      <c r="M103" s="138">
        <f t="shared" si="11"/>
        <v>7718346</v>
      </c>
    </row>
    <row r="104" spans="2:13" ht="30" x14ac:dyDescent="0.25">
      <c r="B104" s="1045"/>
      <c r="C104" s="1023"/>
      <c r="D104" s="1">
        <v>2</v>
      </c>
      <c r="E104" s="135" t="s">
        <v>95</v>
      </c>
      <c r="F104" s="35">
        <v>1</v>
      </c>
      <c r="H104" s="136" t="s">
        <v>28</v>
      </c>
      <c r="I104" s="137" t="s">
        <v>28</v>
      </c>
      <c r="J104" s="391">
        <v>2566694</v>
      </c>
      <c r="K104" s="617">
        <v>6588180</v>
      </c>
      <c r="L104" s="988">
        <v>1325126</v>
      </c>
      <c r="M104" s="138">
        <f t="shared" si="11"/>
        <v>10480000</v>
      </c>
    </row>
    <row r="105" spans="2:13" ht="30" x14ac:dyDescent="0.25">
      <c r="B105" s="1045"/>
      <c r="C105" s="1023"/>
      <c r="D105" s="1">
        <v>2</v>
      </c>
      <c r="E105" s="135" t="s">
        <v>96</v>
      </c>
      <c r="F105" s="35">
        <v>1</v>
      </c>
      <c r="H105" s="136" t="s">
        <v>28</v>
      </c>
      <c r="I105" s="137" t="s">
        <v>28</v>
      </c>
      <c r="J105" s="137" t="s">
        <v>28</v>
      </c>
      <c r="K105" s="617">
        <v>577051</v>
      </c>
      <c r="L105" s="988" t="s">
        <v>28</v>
      </c>
      <c r="M105" s="138">
        <f t="shared" si="11"/>
        <v>577051</v>
      </c>
    </row>
    <row r="106" spans="2:13" ht="30" x14ac:dyDescent="0.25">
      <c r="B106" s="1045"/>
      <c r="C106" s="1023"/>
      <c r="D106" s="1">
        <v>2</v>
      </c>
      <c r="E106" s="135" t="s">
        <v>97</v>
      </c>
      <c r="F106" s="35">
        <v>1</v>
      </c>
      <c r="H106" s="136" t="s">
        <v>28</v>
      </c>
      <c r="I106" s="391">
        <v>4217999</v>
      </c>
      <c r="J106" s="137" t="s">
        <v>28</v>
      </c>
      <c r="K106" s="137" t="s">
        <v>28</v>
      </c>
      <c r="L106" s="990" t="s">
        <v>28</v>
      </c>
      <c r="M106" s="138">
        <f t="shared" si="11"/>
        <v>4217999</v>
      </c>
    </row>
    <row r="107" spans="2:13" ht="30" x14ac:dyDescent="0.25">
      <c r="B107" s="1045"/>
      <c r="C107" s="1023"/>
      <c r="D107" s="1">
        <v>2</v>
      </c>
      <c r="E107" s="135" t="s">
        <v>98</v>
      </c>
      <c r="F107" s="35">
        <v>1</v>
      </c>
      <c r="H107" s="389">
        <v>8344763</v>
      </c>
      <c r="I107" s="137" t="s">
        <v>28</v>
      </c>
      <c r="J107" s="137" t="s">
        <v>28</v>
      </c>
      <c r="K107" s="617">
        <v>2751237</v>
      </c>
      <c r="L107" s="988" t="s">
        <v>28</v>
      </c>
      <c r="M107" s="138">
        <f t="shared" si="11"/>
        <v>11096000</v>
      </c>
    </row>
    <row r="108" spans="2:13" ht="30" x14ac:dyDescent="0.25">
      <c r="B108" s="1045"/>
      <c r="C108" s="1023"/>
      <c r="D108" s="1">
        <v>2</v>
      </c>
      <c r="E108" s="135" t="s">
        <v>99</v>
      </c>
      <c r="F108" s="35">
        <v>1</v>
      </c>
      <c r="H108" s="252" t="s">
        <v>28</v>
      </c>
      <c r="I108" s="411" t="s">
        <v>28</v>
      </c>
      <c r="J108" s="411" t="s">
        <v>28</v>
      </c>
      <c r="K108" s="625">
        <v>12221926</v>
      </c>
      <c r="L108" s="988" t="s">
        <v>28</v>
      </c>
      <c r="M108" s="138">
        <f t="shared" si="11"/>
        <v>12221926</v>
      </c>
    </row>
    <row r="109" spans="2:13" ht="28.9" customHeight="1" x14ac:dyDescent="0.25">
      <c r="B109" s="1045"/>
      <c r="C109" s="1023"/>
      <c r="E109" s="1004" t="s">
        <v>100</v>
      </c>
      <c r="F109" s="35">
        <v>1</v>
      </c>
      <c r="H109" s="754" t="s">
        <v>28</v>
      </c>
      <c r="I109" s="755" t="s">
        <v>28</v>
      </c>
      <c r="J109" s="755" t="s">
        <v>28</v>
      </c>
      <c r="K109" s="756" t="s">
        <v>28</v>
      </c>
      <c r="L109" s="988">
        <v>10753616</v>
      </c>
      <c r="M109" s="138">
        <f t="shared" si="11"/>
        <v>10753616</v>
      </c>
    </row>
    <row r="110" spans="2:13" ht="28.9" customHeight="1" x14ac:dyDescent="0.25">
      <c r="B110" s="1045"/>
      <c r="C110" s="1023"/>
      <c r="E110" s="366" t="s">
        <v>101</v>
      </c>
      <c r="F110" s="35">
        <v>1</v>
      </c>
      <c r="H110" s="754" t="s">
        <v>28</v>
      </c>
      <c r="I110" s="755" t="s">
        <v>28</v>
      </c>
      <c r="J110" s="755" t="s">
        <v>28</v>
      </c>
      <c r="K110" s="756" t="s">
        <v>28</v>
      </c>
      <c r="L110" s="988">
        <v>5476070</v>
      </c>
      <c r="M110" s="138">
        <f t="shared" si="11"/>
        <v>5476070</v>
      </c>
    </row>
    <row r="111" spans="2:13" ht="28.9" customHeight="1" x14ac:dyDescent="0.25">
      <c r="B111" s="1045"/>
      <c r="C111" s="1023"/>
      <c r="E111" s="1005" t="s">
        <v>102</v>
      </c>
      <c r="F111" s="14">
        <v>1</v>
      </c>
      <c r="H111" s="754" t="s">
        <v>28</v>
      </c>
      <c r="I111" s="755" t="s">
        <v>28</v>
      </c>
      <c r="J111" s="755" t="s">
        <v>28</v>
      </c>
      <c r="K111" s="756" t="s">
        <v>28</v>
      </c>
      <c r="L111" s="988">
        <v>4331820</v>
      </c>
      <c r="M111" s="138">
        <f t="shared" si="11"/>
        <v>4331820</v>
      </c>
    </row>
    <row r="112" spans="2:13" ht="28.9" customHeight="1" x14ac:dyDescent="0.25">
      <c r="B112" s="1045"/>
      <c r="C112" s="1023"/>
      <c r="E112" s="1004" t="s">
        <v>103</v>
      </c>
      <c r="F112" s="14">
        <v>1</v>
      </c>
      <c r="H112" s="754" t="s">
        <v>28</v>
      </c>
      <c r="I112" s="755" t="s">
        <v>28</v>
      </c>
      <c r="J112" s="755" t="s">
        <v>28</v>
      </c>
      <c r="K112" s="756" t="s">
        <v>28</v>
      </c>
      <c r="L112" s="988">
        <v>4228092</v>
      </c>
      <c r="M112" s="138">
        <f t="shared" si="11"/>
        <v>4228092</v>
      </c>
    </row>
    <row r="113" spans="1:15" ht="28.9" customHeight="1" x14ac:dyDescent="0.25">
      <c r="B113" s="1045"/>
      <c r="C113" s="1023"/>
      <c r="E113" s="1004" t="s">
        <v>104</v>
      </c>
      <c r="F113" s="14">
        <v>1</v>
      </c>
      <c r="H113" s="754" t="s">
        <v>28</v>
      </c>
      <c r="I113" s="755" t="s">
        <v>28</v>
      </c>
      <c r="J113" s="755" t="s">
        <v>28</v>
      </c>
      <c r="K113" s="756" t="s">
        <v>28</v>
      </c>
      <c r="L113" s="988">
        <v>2733797</v>
      </c>
      <c r="M113" s="138">
        <f t="shared" si="11"/>
        <v>2733797</v>
      </c>
    </row>
    <row r="114" spans="1:15" ht="60.75" thickBot="1" x14ac:dyDescent="0.3">
      <c r="B114" s="1046"/>
      <c r="C114" s="1024"/>
      <c r="D114" s="1">
        <v>2</v>
      </c>
      <c r="E114" s="146" t="s">
        <v>105</v>
      </c>
      <c r="F114" s="14">
        <v>1</v>
      </c>
      <c r="H114" s="140" t="s">
        <v>28</v>
      </c>
      <c r="I114" s="392">
        <v>6455250</v>
      </c>
      <c r="J114" s="417">
        <v>9000045</v>
      </c>
      <c r="K114" s="626">
        <v>17665151.829999998</v>
      </c>
      <c r="L114" s="991">
        <v>29015666.960000001</v>
      </c>
      <c r="M114" s="753">
        <f t="shared" si="11"/>
        <v>62136113.789999999</v>
      </c>
    </row>
    <row r="115" spans="1:15" ht="6" customHeight="1" thickBot="1" x14ac:dyDescent="0.3">
      <c r="H115" s="212"/>
      <c r="I115" s="212"/>
      <c r="J115" s="212"/>
      <c r="K115" s="212"/>
      <c r="L115" s="212"/>
      <c r="M115" s="212"/>
    </row>
    <row r="116" spans="1:15" ht="19.149999999999999" customHeight="1" thickBot="1" x14ac:dyDescent="0.3">
      <c r="E116" s="156" t="s">
        <v>82</v>
      </c>
      <c r="F116" s="192"/>
      <c r="H116" s="394">
        <f t="shared" ref="H116:L116" si="12">SUM(H93:H114)</f>
        <v>15167975</v>
      </c>
      <c r="I116" s="395">
        <f t="shared" si="12"/>
        <v>26704393</v>
      </c>
      <c r="J116" s="396">
        <f t="shared" si="12"/>
        <v>25387381</v>
      </c>
      <c r="K116" s="396">
        <f t="shared" si="12"/>
        <v>52831174.829999998</v>
      </c>
      <c r="L116" s="396">
        <f t="shared" si="12"/>
        <v>78387507.960000008</v>
      </c>
      <c r="M116" s="1006">
        <f>SUM(M93:M114)</f>
        <v>198478431.78999999</v>
      </c>
    </row>
    <row r="117" spans="1:15" ht="20.65" customHeight="1" thickBot="1" x14ac:dyDescent="0.3">
      <c r="A117" s="361"/>
      <c r="B117" s="362"/>
      <c r="C117" s="363"/>
      <c r="F117" s="5">
        <f>SUM(F43:F114)</f>
        <v>54</v>
      </c>
      <c r="H117" s="5"/>
      <c r="I117" s="5"/>
      <c r="J117" s="5"/>
      <c r="K117" s="5"/>
      <c r="L117" s="5"/>
      <c r="M117" s="5"/>
    </row>
    <row r="118" spans="1:15" ht="16.5" thickBot="1" x14ac:dyDescent="0.3">
      <c r="A118" s="361"/>
      <c r="B118" s="362"/>
      <c r="C118" s="363"/>
      <c r="F118" s="5">
        <f>F39+F117</f>
        <v>72</v>
      </c>
      <c r="H118" s="148">
        <v>2018</v>
      </c>
      <c r="I118" s="149">
        <v>2019</v>
      </c>
      <c r="J118" s="443">
        <v>2020</v>
      </c>
      <c r="K118" s="444">
        <v>2021</v>
      </c>
      <c r="L118" s="686">
        <v>2022</v>
      </c>
      <c r="M118" s="445" t="s">
        <v>18</v>
      </c>
    </row>
    <row r="119" spans="1:15" ht="22.15" customHeight="1" thickBot="1" x14ac:dyDescent="0.3">
      <c r="A119" s="361"/>
      <c r="B119" s="362"/>
      <c r="C119" s="363"/>
      <c r="E119" s="175" t="s">
        <v>106</v>
      </c>
      <c r="F119" s="932"/>
      <c r="H119" s="567">
        <f>H17+H31+H54+H75+H88+H116</f>
        <v>219324097.56</v>
      </c>
      <c r="I119" s="404">
        <f>I17+I31+I54+I75+I88+I116</f>
        <v>269175713.00999999</v>
      </c>
      <c r="J119" s="405">
        <f>J17+J31+J54+J75+J88+J116</f>
        <v>297761458.56</v>
      </c>
      <c r="K119" s="413">
        <f>K17+K31+K54+K75+K88+K116</f>
        <v>347671795.80000001</v>
      </c>
      <c r="L119" s="413">
        <f>L17+L31+L38+L54+L75+L88+L116</f>
        <v>366364220.29000008</v>
      </c>
      <c r="M119" s="446">
        <f>M17+M31+M38+M54+M75+M88+M116</f>
        <v>1500297285.22</v>
      </c>
      <c r="O119" s="680"/>
    </row>
    <row r="120" spans="1:15" ht="15.75" thickBot="1" x14ac:dyDescent="0.3">
      <c r="A120" s="361"/>
      <c r="B120" s="362"/>
      <c r="C120" s="363"/>
      <c r="H120" s="5"/>
      <c r="I120" s="5"/>
      <c r="J120" s="5"/>
      <c r="K120" s="5"/>
      <c r="L120" s="5"/>
      <c r="M120" s="5"/>
    </row>
    <row r="121" spans="1:15" ht="22.15" customHeight="1" thickBot="1" x14ac:dyDescent="0.3">
      <c r="A121" s="361"/>
      <c r="B121" s="362"/>
      <c r="C121" s="363"/>
      <c r="E121" s="175" t="s">
        <v>107</v>
      </c>
      <c r="F121" s="932"/>
      <c r="H121" s="1042">
        <f>IF(1500000000-M119&lt;0,0,1500000000-M119)</f>
        <v>0</v>
      </c>
      <c r="I121" s="1043"/>
      <c r="J121" s="1043"/>
      <c r="K121" s="1043"/>
      <c r="L121" s="1043"/>
      <c r="M121" s="1044"/>
    </row>
    <row r="122" spans="1:15" x14ac:dyDescent="0.25">
      <c r="A122" s="361"/>
      <c r="B122" s="362"/>
      <c r="C122" s="363"/>
    </row>
    <row r="123" spans="1:15" x14ac:dyDescent="0.25">
      <c r="A123" s="361"/>
      <c r="B123" s="364"/>
      <c r="C123" s="363"/>
    </row>
    <row r="124" spans="1:15" x14ac:dyDescent="0.25">
      <c r="A124" s="361"/>
      <c r="B124" s="362"/>
      <c r="C124" s="363"/>
      <c r="I124" s="244"/>
    </row>
    <row r="125" spans="1:15" x14ac:dyDescent="0.25">
      <c r="A125" s="361"/>
      <c r="B125" s="362"/>
      <c r="C125" s="363"/>
    </row>
    <row r="126" spans="1:15" x14ac:dyDescent="0.25">
      <c r="A126" s="361"/>
      <c r="B126" s="365"/>
      <c r="C126" s="365"/>
    </row>
    <row r="127" spans="1:15" x14ac:dyDescent="0.25">
      <c r="A127" s="361"/>
      <c r="B127" s="365"/>
      <c r="C127" s="365"/>
    </row>
    <row r="128" spans="1:15" x14ac:dyDescent="0.25">
      <c r="A128" s="361"/>
      <c r="B128" s="365"/>
      <c r="C128" s="365"/>
    </row>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sheetData>
  <mergeCells count="28">
    <mergeCell ref="B2:M2"/>
    <mergeCell ref="B4:C4"/>
    <mergeCell ref="B19:C19"/>
    <mergeCell ref="H121:M121"/>
    <mergeCell ref="B90:C90"/>
    <mergeCell ref="B93:B114"/>
    <mergeCell ref="C93:C114"/>
    <mergeCell ref="B56:C56"/>
    <mergeCell ref="C59:C73"/>
    <mergeCell ref="B80:B86"/>
    <mergeCell ref="C80:C86"/>
    <mergeCell ref="B77:C77"/>
    <mergeCell ref="H56:L56"/>
    <mergeCell ref="H77:L77"/>
    <mergeCell ref="H90:L90"/>
    <mergeCell ref="B59:B73"/>
    <mergeCell ref="H4:L4"/>
    <mergeCell ref="H19:L19"/>
    <mergeCell ref="H33:L33"/>
    <mergeCell ref="B7:B15"/>
    <mergeCell ref="C8:C15"/>
    <mergeCell ref="B43:B52"/>
    <mergeCell ref="C22:C29"/>
    <mergeCell ref="C43:C52"/>
    <mergeCell ref="H40:L40"/>
    <mergeCell ref="B22:B29"/>
    <mergeCell ref="B40:C40"/>
    <mergeCell ref="B33:C33"/>
  </mergeCells>
  <pageMargins left="0.70866141732283472" right="0.70866141732283472" top="0.74803149606299213" bottom="0.74803149606299213" header="0.31496062992125984" footer="0.31496062992125984"/>
  <pageSetup paperSize="8" scale="61" orientation="portrait" r:id="rId1"/>
  <rowBreaks count="2" manualBreakCount="2">
    <brk id="55" max="16383" man="1"/>
    <brk id="89" max="16383"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sheetPr>
  <dimension ref="A1:AO97"/>
  <sheetViews>
    <sheetView topLeftCell="A7" zoomScaleNormal="100" zoomScaleSheetLayoutView="30" workbookViewId="0">
      <selection activeCell="P14" sqref="P14"/>
    </sheetView>
  </sheetViews>
  <sheetFormatPr defaultColWidth="0" defaultRowHeight="15" zeroHeight="1" x14ac:dyDescent="0.25"/>
  <cols>
    <col min="1" max="1" width="2.5703125" style="1" customWidth="1"/>
    <col min="2" max="2" width="26" style="1" customWidth="1"/>
    <col min="3" max="3" width="1.5703125" style="1" customWidth="1"/>
    <col min="4" max="4" width="9.42578125" style="1" customWidth="1"/>
    <col min="5" max="5" width="12.5703125" style="1" customWidth="1"/>
    <col min="6" max="6" width="14.7109375" style="1" customWidth="1"/>
    <col min="7" max="7" width="1.5703125" style="1" customWidth="1"/>
    <col min="8" max="8" width="11.28515625" style="1" customWidth="1"/>
    <col min="9" max="9" width="1.7109375" style="1" customWidth="1"/>
    <col min="10" max="10" width="8.28515625" style="1" customWidth="1"/>
    <col min="11" max="11" width="1.5703125" style="1" customWidth="1"/>
    <col min="12" max="12" width="9.5703125" style="1" customWidth="1"/>
    <col min="13" max="13" width="1.5703125" style="1" customWidth="1"/>
    <col min="14" max="14" width="13.7109375" style="1" customWidth="1"/>
    <col min="15" max="15" width="13.28515625" style="85" customWidth="1"/>
    <col min="16" max="16" width="11.7109375" style="216" customWidth="1"/>
    <col min="17" max="17" width="9.42578125" style="1" customWidth="1"/>
    <col min="18" max="18" width="2.5703125" style="1" customWidth="1"/>
    <col min="19" max="19" width="20" style="1" customWidth="1"/>
    <col min="20" max="20" width="8.42578125" style="1" customWidth="1"/>
    <col min="21" max="21" width="12" style="1" customWidth="1"/>
    <col min="22" max="22" width="11.5703125" style="1" customWidth="1"/>
    <col min="23" max="26" width="12.7109375" style="1" customWidth="1"/>
    <col min="27" max="27" width="21.42578125" style="1" customWidth="1"/>
    <col min="28" max="28" width="27.5703125" style="1" customWidth="1"/>
    <col min="29" max="29" width="37.28515625" style="1" customWidth="1"/>
    <col min="30" max="30" width="15" style="1" customWidth="1"/>
    <col min="31" max="31" width="10.7109375" style="1" customWidth="1"/>
    <col min="32" max="32" width="15.28515625" style="1" customWidth="1"/>
    <col min="33" max="33" width="28.7109375" style="1" customWidth="1"/>
    <col min="34" max="34" width="16.42578125" style="1" customWidth="1"/>
    <col min="35" max="35" width="91.7109375" style="1" customWidth="1"/>
    <col min="36" max="36" width="2.5703125" style="1" customWidth="1"/>
    <col min="37" max="40" width="8.7109375" style="1" customWidth="1"/>
    <col min="41" max="41" width="0" style="1" hidden="1" customWidth="1"/>
    <col min="42" max="16384" width="8.7109375" style="1" hidden="1"/>
  </cols>
  <sheetData>
    <row r="1" spans="2:41" x14ac:dyDescent="0.25"/>
    <row r="2" spans="2:41" ht="33.75" x14ac:dyDescent="0.25">
      <c r="B2" s="9" t="s">
        <v>4</v>
      </c>
      <c r="C2" s="9"/>
      <c r="D2" s="9"/>
      <c r="E2" s="9"/>
      <c r="F2" s="9"/>
      <c r="G2" s="9"/>
      <c r="H2" s="9"/>
      <c r="I2" s="9"/>
      <c r="J2" s="9"/>
      <c r="K2" s="9"/>
      <c r="L2" s="9"/>
      <c r="M2" s="9"/>
      <c r="N2" s="9"/>
      <c r="O2" s="219"/>
      <c r="P2" s="214"/>
      <c r="Q2" s="9"/>
      <c r="R2" s="9"/>
      <c r="S2" s="238" t="s">
        <v>108</v>
      </c>
      <c r="T2" s="238"/>
      <c r="U2" s="167"/>
      <c r="V2" s="167"/>
      <c r="W2" s="239"/>
      <c r="X2" s="239"/>
      <c r="Y2" s="239"/>
      <c r="Z2" s="9"/>
      <c r="AA2" s="9"/>
      <c r="AB2" s="9"/>
      <c r="AC2" s="9"/>
      <c r="AD2" s="9"/>
      <c r="AE2" s="9"/>
      <c r="AF2" s="9"/>
      <c r="AG2" s="8"/>
      <c r="AH2" s="9"/>
      <c r="AI2" s="9"/>
      <c r="AJ2" s="9"/>
      <c r="AK2" s="9"/>
      <c r="AL2" s="9"/>
      <c r="AM2" s="9"/>
      <c r="AN2" s="9"/>
      <c r="AO2" s="9"/>
    </row>
    <row r="3" spans="2:41" ht="21.75" customHeight="1" x14ac:dyDescent="0.25">
      <c r="B3" s="10" t="s">
        <v>109</v>
      </c>
      <c r="C3" s="10"/>
      <c r="D3" s="10"/>
      <c r="E3" s="10"/>
      <c r="F3" s="10"/>
      <c r="G3" s="10"/>
      <c r="H3" s="10"/>
      <c r="I3" s="10"/>
      <c r="J3" s="10"/>
      <c r="K3" s="10"/>
      <c r="L3" s="10"/>
      <c r="M3" s="10"/>
      <c r="N3" s="10"/>
      <c r="O3" s="220"/>
      <c r="P3" s="215"/>
      <c r="Q3" s="10"/>
      <c r="R3" s="10"/>
      <c r="S3" s="239" t="s">
        <v>110</v>
      </c>
      <c r="T3" s="239"/>
      <c r="U3" s="241" t="s">
        <v>111</v>
      </c>
      <c r="V3" s="240"/>
      <c r="X3" s="240"/>
      <c r="Y3" s="240"/>
      <c r="Z3" s="10"/>
      <c r="AA3" s="10"/>
      <c r="AB3" s="10"/>
      <c r="AC3" s="10"/>
      <c r="AD3" s="10"/>
      <c r="AE3" s="10"/>
      <c r="AF3" s="10"/>
      <c r="AG3" s="10"/>
      <c r="AH3" s="10"/>
      <c r="AI3" s="10"/>
      <c r="AJ3" s="10"/>
      <c r="AK3" s="10"/>
      <c r="AL3" s="10"/>
      <c r="AM3" s="10"/>
      <c r="AN3" s="10"/>
      <c r="AO3" s="10"/>
    </row>
    <row r="4" spans="2:41" ht="80.25" customHeight="1" x14ac:dyDescent="0.25">
      <c r="B4" s="60" t="s">
        <v>112</v>
      </c>
      <c r="C4" s="10"/>
      <c r="D4" s="10"/>
      <c r="E4" s="10"/>
      <c r="F4" s="10"/>
      <c r="G4" s="10"/>
      <c r="H4" s="10"/>
      <c r="I4" s="10"/>
      <c r="J4" s="10"/>
      <c r="K4" s="10"/>
      <c r="L4" s="10"/>
      <c r="M4" s="10"/>
      <c r="N4" s="10"/>
      <c r="O4" s="220"/>
      <c r="P4" s="215"/>
      <c r="Q4" s="10"/>
      <c r="R4" s="10"/>
      <c r="S4" s="10"/>
      <c r="T4" s="10"/>
      <c r="U4" s="10"/>
      <c r="V4" s="10"/>
      <c r="X4" s="10"/>
      <c r="Y4" s="10"/>
      <c r="Z4" s="10"/>
      <c r="AA4" s="10"/>
      <c r="AB4" s="10"/>
      <c r="AC4" s="10"/>
      <c r="AD4" s="10"/>
      <c r="AE4" s="10"/>
      <c r="AF4" s="10"/>
      <c r="AG4" s="10"/>
      <c r="AH4" s="10"/>
      <c r="AI4" s="10"/>
      <c r="AJ4" s="10"/>
      <c r="AK4" s="10"/>
      <c r="AL4" s="10"/>
      <c r="AM4" s="10"/>
      <c r="AN4" s="10"/>
      <c r="AO4" s="10"/>
    </row>
    <row r="5" spans="2:41" ht="18" customHeight="1" thickBot="1" x14ac:dyDescent="0.3">
      <c r="I5" s="10"/>
      <c r="S5" s="1056" t="s">
        <v>113</v>
      </c>
      <c r="T5" s="1056"/>
      <c r="U5" s="1056"/>
      <c r="V5" s="1056"/>
      <c r="W5" s="1056"/>
      <c r="X5" s="1056"/>
      <c r="Y5" s="1056"/>
      <c r="Z5" s="1056"/>
      <c r="AA5" s="1056"/>
      <c r="AB5" s="1056"/>
      <c r="AC5" s="1056"/>
      <c r="AD5" s="1056"/>
      <c r="AE5" s="1056"/>
      <c r="AF5" s="1056"/>
      <c r="AG5" s="1056"/>
      <c r="AH5" s="1056"/>
      <c r="AI5" s="1056"/>
    </row>
    <row r="6" spans="2:41" s="14" customFormat="1" ht="48" thickBot="1" x14ac:dyDescent="0.3">
      <c r="B6" s="229" t="s">
        <v>13</v>
      </c>
      <c r="C6" s="230"/>
      <c r="D6" s="1069" t="s">
        <v>12</v>
      </c>
      <c r="E6" s="1070"/>
      <c r="F6" s="1071"/>
      <c r="G6" s="230"/>
      <c r="H6" s="231" t="s">
        <v>114</v>
      </c>
      <c r="I6" s="60"/>
      <c r="J6" s="231" t="s">
        <v>115</v>
      </c>
      <c r="K6" s="232"/>
      <c r="L6" s="233" t="s">
        <v>14</v>
      </c>
      <c r="M6" s="232"/>
      <c r="N6" s="1072" t="s">
        <v>116</v>
      </c>
      <c r="O6" s="1073"/>
      <c r="P6" s="1073"/>
      <c r="Q6" s="1074"/>
      <c r="R6" s="61"/>
      <c r="S6" s="288" t="s">
        <v>117</v>
      </c>
      <c r="T6" s="1085" t="s">
        <v>118</v>
      </c>
      <c r="U6" s="1075" t="s">
        <v>119</v>
      </c>
      <c r="V6" s="1058"/>
      <c r="W6" s="1058"/>
      <c r="X6" s="1058"/>
      <c r="Y6" s="1058"/>
      <c r="Z6" s="1076"/>
      <c r="AA6" s="1057" t="s">
        <v>120</v>
      </c>
      <c r="AB6" s="1058"/>
      <c r="AC6" s="1058"/>
      <c r="AD6" s="1058"/>
      <c r="AE6" s="1058"/>
      <c r="AF6" s="1058"/>
      <c r="AG6" s="1059"/>
      <c r="AH6" s="290" t="s">
        <v>121</v>
      </c>
      <c r="AI6" s="1060" t="s">
        <v>122</v>
      </c>
    </row>
    <row r="7" spans="2:41" s="7" customFormat="1" ht="118.5" customHeight="1" x14ac:dyDescent="0.25">
      <c r="B7" s="1077" t="s">
        <v>17</v>
      </c>
      <c r="C7" s="230"/>
      <c r="D7" s="1078" t="s">
        <v>15</v>
      </c>
      <c r="E7" s="1078" t="s">
        <v>16</v>
      </c>
      <c r="F7" s="1078" t="s">
        <v>123</v>
      </c>
      <c r="G7" s="230"/>
      <c r="H7" s="1078" t="s">
        <v>124</v>
      </c>
      <c r="I7" s="60"/>
      <c r="J7" s="1101" t="s">
        <v>125</v>
      </c>
      <c r="K7" s="232"/>
      <c r="L7" s="1088" t="s">
        <v>118</v>
      </c>
      <c r="M7" s="232"/>
      <c r="N7" s="1091" t="s">
        <v>126</v>
      </c>
      <c r="O7" s="1094" t="s">
        <v>127</v>
      </c>
      <c r="P7" s="1066" t="s">
        <v>128</v>
      </c>
      <c r="Q7" s="1098" t="s">
        <v>129</v>
      </c>
      <c r="R7" s="61"/>
      <c r="S7" s="1097" t="s">
        <v>130</v>
      </c>
      <c r="T7" s="1086"/>
      <c r="U7" s="1084" t="s">
        <v>131</v>
      </c>
      <c r="V7" s="1065"/>
      <c r="W7" s="1063" t="s">
        <v>132</v>
      </c>
      <c r="X7" s="1064"/>
      <c r="Y7" s="1064"/>
      <c r="Z7" s="1065"/>
      <c r="AA7" s="412" t="s">
        <v>133</v>
      </c>
      <c r="AB7" s="412" t="s">
        <v>134</v>
      </c>
      <c r="AC7" s="665" t="s">
        <v>135</v>
      </c>
      <c r="AD7" s="1063" t="s">
        <v>136</v>
      </c>
      <c r="AE7" s="1064"/>
      <c r="AF7" s="1065"/>
      <c r="AG7" s="412" t="s">
        <v>137</v>
      </c>
      <c r="AH7" s="666" t="s">
        <v>138</v>
      </c>
      <c r="AI7" s="1061"/>
    </row>
    <row r="8" spans="2:41" s="7" customFormat="1" ht="45" x14ac:dyDescent="0.25">
      <c r="B8" s="1077"/>
      <c r="C8" s="230"/>
      <c r="D8" s="1079"/>
      <c r="E8" s="1079"/>
      <c r="F8" s="1079"/>
      <c r="G8" s="230"/>
      <c r="H8" s="1079"/>
      <c r="I8" s="60"/>
      <c r="J8" s="1079"/>
      <c r="K8" s="232"/>
      <c r="L8" s="1089"/>
      <c r="M8" s="232"/>
      <c r="N8" s="1092"/>
      <c r="O8" s="1095"/>
      <c r="P8" s="1067"/>
      <c r="Q8" s="1099"/>
      <c r="R8" s="61"/>
      <c r="S8" s="1097"/>
      <c r="T8" s="1086"/>
      <c r="U8" s="663" t="s">
        <v>139</v>
      </c>
      <c r="V8" s="185" t="s">
        <v>140</v>
      </c>
      <c r="W8" s="185" t="s">
        <v>141</v>
      </c>
      <c r="X8" s="185" t="s">
        <v>142</v>
      </c>
      <c r="Y8" s="185" t="s">
        <v>143</v>
      </c>
      <c r="Z8" s="185" t="s">
        <v>144</v>
      </c>
      <c r="AA8" s="185" t="s">
        <v>145</v>
      </c>
      <c r="AB8" s="185" t="s">
        <v>146</v>
      </c>
      <c r="AC8" s="185" t="s">
        <v>147</v>
      </c>
      <c r="AD8" s="185" t="s">
        <v>148</v>
      </c>
      <c r="AE8" s="185" t="s">
        <v>149</v>
      </c>
      <c r="AF8" s="185" t="s">
        <v>150</v>
      </c>
      <c r="AG8" s="185" t="s">
        <v>151</v>
      </c>
      <c r="AH8" s="664" t="s">
        <v>152</v>
      </c>
      <c r="AI8" s="1061"/>
    </row>
    <row r="9" spans="2:41" s="7" customFormat="1" ht="30.75" thickBot="1" x14ac:dyDescent="0.3">
      <c r="B9" s="1077"/>
      <c r="C9" s="230"/>
      <c r="D9" s="1080"/>
      <c r="E9" s="1080"/>
      <c r="F9" s="1080"/>
      <c r="G9" s="230"/>
      <c r="H9" s="1080"/>
      <c r="I9" s="60"/>
      <c r="J9" s="1080"/>
      <c r="K9" s="232"/>
      <c r="L9" s="1090"/>
      <c r="M9" s="232"/>
      <c r="N9" s="1093"/>
      <c r="O9" s="1096"/>
      <c r="P9" s="1068"/>
      <c r="Q9" s="1100"/>
      <c r="R9" s="61"/>
      <c r="S9" s="289" t="s">
        <v>153</v>
      </c>
      <c r="T9" s="1087"/>
      <c r="U9" s="291" t="s">
        <v>154</v>
      </c>
      <c r="V9" s="182" t="s">
        <v>154</v>
      </c>
      <c r="W9" s="182" t="s">
        <v>154</v>
      </c>
      <c r="X9" s="182" t="s">
        <v>154</v>
      </c>
      <c r="Y9" s="182" t="s">
        <v>155</v>
      </c>
      <c r="Z9" s="182" t="s">
        <v>154</v>
      </c>
      <c r="AA9" s="182" t="s">
        <v>156</v>
      </c>
      <c r="AB9" s="182" t="s">
        <v>154</v>
      </c>
      <c r="AC9" s="182" t="s">
        <v>154</v>
      </c>
      <c r="AD9" s="182" t="s">
        <v>154</v>
      </c>
      <c r="AE9" s="182" t="s">
        <v>154</v>
      </c>
      <c r="AF9" s="182" t="s">
        <v>154</v>
      </c>
      <c r="AG9" s="182" t="s">
        <v>157</v>
      </c>
      <c r="AH9" s="209" t="s">
        <v>156</v>
      </c>
      <c r="AI9" s="1062"/>
    </row>
    <row r="10" spans="2:41" ht="8.85" customHeight="1" thickBot="1" x14ac:dyDescent="0.3">
      <c r="I10" s="10"/>
      <c r="L10" s="2"/>
      <c r="O10" s="221"/>
      <c r="P10" s="217"/>
      <c r="Q10" s="6"/>
    </row>
    <row r="11" spans="2:41" ht="48" customHeight="1" x14ac:dyDescent="0.25">
      <c r="B11" s="1050" t="s">
        <v>158</v>
      </c>
      <c r="D11" s="1050" t="s">
        <v>19</v>
      </c>
      <c r="E11" s="1050" t="s">
        <v>20</v>
      </c>
      <c r="F11" s="1050" t="s">
        <v>159</v>
      </c>
      <c r="H11" s="1050" t="s">
        <v>160</v>
      </c>
      <c r="I11" s="10"/>
      <c r="J11" s="1050">
        <v>30</v>
      </c>
      <c r="L11" s="4">
        <v>2018</v>
      </c>
      <c r="N11" s="628">
        <v>36262909</v>
      </c>
      <c r="O11" s="1053">
        <v>559780000</v>
      </c>
      <c r="P11" s="458">
        <v>6.4780644181642782E-2</v>
      </c>
      <c r="Q11" s="681">
        <v>1</v>
      </c>
      <c r="S11" s="1022" t="s">
        <v>161</v>
      </c>
      <c r="T11" s="449">
        <v>2018</v>
      </c>
      <c r="U11" s="40">
        <v>9</v>
      </c>
      <c r="V11" s="40">
        <v>8</v>
      </c>
      <c r="W11" s="40"/>
      <c r="X11" s="197">
        <v>4675680</v>
      </c>
      <c r="Y11" s="40"/>
      <c r="Z11" s="34"/>
      <c r="AA11" s="34">
        <v>5.4</v>
      </c>
      <c r="AB11" s="198">
        <v>18837000</v>
      </c>
      <c r="AC11" s="198">
        <v>11598708.333333332</v>
      </c>
      <c r="AD11" s="34"/>
      <c r="AE11" s="34"/>
      <c r="AF11" s="34"/>
      <c r="AG11" s="360">
        <v>194490</v>
      </c>
      <c r="AH11" s="695">
        <v>17.1845</v>
      </c>
      <c r="AI11" s="1047" t="s">
        <v>162</v>
      </c>
    </row>
    <row r="12" spans="2:41" ht="48" customHeight="1" x14ac:dyDescent="0.25">
      <c r="B12" s="1051"/>
      <c r="D12" s="1051"/>
      <c r="E12" s="1051"/>
      <c r="F12" s="1051"/>
      <c r="H12" s="1051"/>
      <c r="I12" s="10"/>
      <c r="J12" s="1051"/>
      <c r="L12" s="11">
        <v>2019</v>
      </c>
      <c r="N12" s="627">
        <v>35502136.670000002</v>
      </c>
      <c r="O12" s="1054"/>
      <c r="P12" s="838">
        <v>6.3421588248954955E-2</v>
      </c>
      <c r="Q12" s="682">
        <v>1</v>
      </c>
      <c r="S12" s="1023"/>
      <c r="T12" s="450">
        <v>2019</v>
      </c>
      <c r="U12" s="41">
        <v>16</v>
      </c>
      <c r="V12" s="41">
        <v>9</v>
      </c>
      <c r="W12" s="41"/>
      <c r="X12" s="199">
        <v>6167400</v>
      </c>
      <c r="Y12" s="41"/>
      <c r="Z12" s="33"/>
      <c r="AA12" s="33">
        <v>5.4</v>
      </c>
      <c r="AB12" s="199">
        <v>31154200.000000004</v>
      </c>
      <c r="AC12" s="199">
        <v>19182910.185185183</v>
      </c>
      <c r="AD12" s="33"/>
      <c r="AE12" s="33"/>
      <c r="AF12" s="33"/>
      <c r="AG12" s="296">
        <v>194490</v>
      </c>
      <c r="AH12" s="696">
        <v>17.1845</v>
      </c>
      <c r="AI12" s="1048"/>
    </row>
    <row r="13" spans="2:41" ht="48" customHeight="1" x14ac:dyDescent="0.25">
      <c r="B13" s="1051"/>
      <c r="D13" s="1051"/>
      <c r="E13" s="1051"/>
      <c r="F13" s="1051"/>
      <c r="H13" s="1051"/>
      <c r="I13" s="10"/>
      <c r="J13" s="1051"/>
      <c r="L13" s="434">
        <v>2020</v>
      </c>
      <c r="N13" s="689">
        <v>63104052</v>
      </c>
      <c r="O13" s="1054"/>
      <c r="P13" s="838">
        <v>0.11273009396548644</v>
      </c>
      <c r="Q13" s="682">
        <v>1</v>
      </c>
      <c r="S13" s="1023"/>
      <c r="T13" s="451">
        <v>2020</v>
      </c>
      <c r="U13" s="436">
        <v>26</v>
      </c>
      <c r="V13" s="436">
        <v>11</v>
      </c>
      <c r="W13" s="436"/>
      <c r="X13" s="437">
        <v>4386277</v>
      </c>
      <c r="Y13" s="436"/>
      <c r="Z13" s="438"/>
      <c r="AA13" s="438">
        <v>7.6000000000000005</v>
      </c>
      <c r="AB13" s="199">
        <v>22639071</v>
      </c>
      <c r="AC13" s="437">
        <v>16130338.087499995</v>
      </c>
      <c r="AD13" s="438"/>
      <c r="AE13" s="438"/>
      <c r="AF13" s="438"/>
      <c r="AG13" s="439">
        <v>194490</v>
      </c>
      <c r="AH13" s="697">
        <v>17.1845</v>
      </c>
      <c r="AI13" s="1048"/>
    </row>
    <row r="14" spans="2:41" ht="48" customHeight="1" x14ac:dyDescent="0.25">
      <c r="B14" s="1051"/>
      <c r="D14" s="1051"/>
      <c r="E14" s="1051"/>
      <c r="F14" s="1051"/>
      <c r="H14" s="1051"/>
      <c r="I14" s="10"/>
      <c r="J14" s="1051"/>
      <c r="L14" s="489">
        <v>2021</v>
      </c>
      <c r="N14" s="689">
        <v>42423149.000000015</v>
      </c>
      <c r="O14" s="1054"/>
      <c r="P14" s="838">
        <v>7.5785396048447626E-2</v>
      </c>
      <c r="Q14" s="432">
        <v>1</v>
      </c>
      <c r="S14" s="1023"/>
      <c r="T14" s="451">
        <v>2021</v>
      </c>
      <c r="U14" s="691">
        <v>29</v>
      </c>
      <c r="V14" s="691">
        <v>17</v>
      </c>
      <c r="W14" s="692"/>
      <c r="X14" s="693">
        <v>14900793</v>
      </c>
      <c r="Y14" s="693"/>
      <c r="Z14" s="694"/>
      <c r="AA14" s="504">
        <v>7.6</v>
      </c>
      <c r="AB14" s="461">
        <v>84962500</v>
      </c>
      <c r="AC14" s="437">
        <v>60535781.249999993</v>
      </c>
      <c r="AD14" s="438"/>
      <c r="AE14" s="438"/>
      <c r="AF14" s="438"/>
      <c r="AG14" s="518">
        <v>194490</v>
      </c>
      <c r="AH14" s="698">
        <v>17.1845</v>
      </c>
      <c r="AI14" s="1048"/>
    </row>
    <row r="15" spans="2:41" ht="48" customHeight="1" thickBot="1" x14ac:dyDescent="0.3">
      <c r="B15" s="1052"/>
      <c r="D15" s="1052"/>
      <c r="E15" s="1052"/>
      <c r="F15" s="1052"/>
      <c r="H15" s="1052"/>
      <c r="I15" s="10"/>
      <c r="J15" s="1052"/>
      <c r="L15" s="32">
        <v>2022</v>
      </c>
      <c r="N15" s="456">
        <v>37651856</v>
      </c>
      <c r="O15" s="1055"/>
      <c r="P15" s="833">
        <v>6.7261881453428138E-2</v>
      </c>
      <c r="Q15" s="195">
        <v>1</v>
      </c>
      <c r="S15" s="1023"/>
      <c r="T15" s="849">
        <v>2022</v>
      </c>
      <c r="U15" s="764">
        <v>33</v>
      </c>
      <c r="V15" s="765">
        <v>19</v>
      </c>
      <c r="W15" s="766"/>
      <c r="X15" s="933">
        <v>20195616</v>
      </c>
      <c r="Y15" s="933"/>
      <c r="Z15" s="768"/>
      <c r="AA15" s="768">
        <v>8.8000000000000007</v>
      </c>
      <c r="AB15" s="1009">
        <v>138600000</v>
      </c>
      <c r="AC15" s="1010">
        <v>137655000</v>
      </c>
      <c r="AD15" s="699"/>
      <c r="AE15" s="699"/>
      <c r="AF15" s="699"/>
      <c r="AG15" s="934">
        <v>194490</v>
      </c>
      <c r="AH15" s="935">
        <v>17.18</v>
      </c>
      <c r="AI15" s="1049"/>
    </row>
    <row r="16" spans="2:41" ht="21.75" thickBot="1" x14ac:dyDescent="0.3">
      <c r="B16" s="7"/>
      <c r="D16" s="7"/>
      <c r="E16" s="7"/>
      <c r="F16" s="35"/>
      <c r="H16" s="35"/>
      <c r="I16" s="10"/>
      <c r="J16" s="35"/>
      <c r="L16" s="5"/>
      <c r="M16" s="5"/>
      <c r="N16" s="275">
        <v>214944102.67000002</v>
      </c>
      <c r="O16" s="245"/>
      <c r="P16" s="371">
        <v>0.38397960389795993</v>
      </c>
      <c r="Q16" s="194"/>
      <c r="S16" s="1023"/>
      <c r="T16" s="14"/>
      <c r="U16" s="5"/>
      <c r="V16" s="5"/>
      <c r="W16" s="5"/>
      <c r="X16" s="200"/>
      <c r="Y16" s="5"/>
      <c r="Z16" s="5"/>
      <c r="AA16" s="5"/>
      <c r="AB16" s="200"/>
      <c r="AC16" s="200"/>
      <c r="AD16" s="5"/>
      <c r="AE16" s="5"/>
      <c r="AF16" s="5"/>
      <c r="AG16" s="201"/>
      <c r="AH16" s="202"/>
      <c r="AI16" s="234"/>
    </row>
    <row r="17" spans="2:35" ht="21.75" thickBot="1" x14ac:dyDescent="0.3">
      <c r="B17" s="7"/>
      <c r="D17" s="7"/>
      <c r="E17" s="7"/>
      <c r="F17" s="6"/>
      <c r="H17" s="6"/>
      <c r="I17" s="10"/>
      <c r="J17" s="35"/>
      <c r="L17" s="5"/>
      <c r="N17" s="246"/>
      <c r="O17" s="247"/>
      <c r="P17" s="372"/>
      <c r="Q17" s="6"/>
      <c r="S17" s="1023"/>
      <c r="T17" s="14"/>
      <c r="U17" s="5"/>
      <c r="V17" s="59"/>
      <c r="W17" s="59"/>
      <c r="Y17" s="57"/>
      <c r="AA17" s="2"/>
      <c r="AG17" s="2"/>
      <c r="AH17" s="2"/>
      <c r="AI17" s="234"/>
    </row>
    <row r="18" spans="2:35" ht="30" customHeight="1" x14ac:dyDescent="0.25">
      <c r="B18" s="1050" t="s">
        <v>23</v>
      </c>
      <c r="D18" s="1050" t="s">
        <v>19</v>
      </c>
      <c r="E18" s="1050" t="s">
        <v>22</v>
      </c>
      <c r="F18" s="1050" t="s">
        <v>159</v>
      </c>
      <c r="H18" s="1050" t="s">
        <v>160</v>
      </c>
      <c r="I18" s="10"/>
      <c r="J18" s="1050">
        <v>30</v>
      </c>
      <c r="L18" s="4">
        <v>2018</v>
      </c>
      <c r="N18" s="628">
        <v>23939225</v>
      </c>
      <c r="O18" s="1053">
        <v>292013570</v>
      </c>
      <c r="P18" s="458">
        <v>8.1979837443855771E-2</v>
      </c>
      <c r="Q18" s="681">
        <v>1</v>
      </c>
      <c r="S18" s="1023"/>
      <c r="T18" s="452">
        <v>2018</v>
      </c>
      <c r="U18" s="62"/>
      <c r="V18" s="34"/>
      <c r="W18" s="34"/>
      <c r="X18" s="295">
        <v>4380480</v>
      </c>
      <c r="Y18" s="34"/>
      <c r="Z18" s="34"/>
      <c r="AA18" s="298">
        <v>7.5</v>
      </c>
      <c r="AB18" s="295">
        <v>32853600</v>
      </c>
      <c r="AC18" s="295">
        <v>62202815.999999993</v>
      </c>
      <c r="AD18" s="34"/>
      <c r="AE18" s="34"/>
      <c r="AF18" s="34"/>
      <c r="AG18" s="295">
        <v>93425</v>
      </c>
      <c r="AH18" s="777">
        <v>25.164999999999999</v>
      </c>
      <c r="AI18" s="1047" t="s">
        <v>163</v>
      </c>
    </row>
    <row r="19" spans="2:35" ht="30" customHeight="1" x14ac:dyDescent="0.25">
      <c r="B19" s="1051"/>
      <c r="D19" s="1051"/>
      <c r="E19" s="1051"/>
      <c r="F19" s="1051"/>
      <c r="H19" s="1051"/>
      <c r="I19" s="10"/>
      <c r="J19" s="1051"/>
      <c r="L19" s="11">
        <v>2019</v>
      </c>
      <c r="N19" s="627">
        <v>31673194</v>
      </c>
      <c r="O19" s="1054"/>
      <c r="P19" s="838">
        <v>0.108464801824107</v>
      </c>
      <c r="Q19" s="682">
        <v>1</v>
      </c>
      <c r="S19" s="1023"/>
      <c r="T19" s="453">
        <v>2019</v>
      </c>
      <c r="U19" s="63"/>
      <c r="V19" s="33"/>
      <c r="W19" s="33"/>
      <c r="X19" s="296">
        <v>4380480</v>
      </c>
      <c r="Y19" s="33"/>
      <c r="Z19" s="33"/>
      <c r="AA19" s="297">
        <v>7.5</v>
      </c>
      <c r="AB19" s="296">
        <v>32853600</v>
      </c>
      <c r="AC19" s="296">
        <v>62202815.999999993</v>
      </c>
      <c r="AD19" s="33"/>
      <c r="AE19" s="33"/>
      <c r="AF19" s="33"/>
      <c r="AG19" s="296">
        <v>93425</v>
      </c>
      <c r="AH19" s="778">
        <v>25.164999999999999</v>
      </c>
      <c r="AI19" s="1048"/>
    </row>
    <row r="20" spans="2:35" ht="30" customHeight="1" x14ac:dyDescent="0.25">
      <c r="B20" s="1051"/>
      <c r="D20" s="1051"/>
      <c r="E20" s="1051"/>
      <c r="F20" s="1051"/>
      <c r="H20" s="1051"/>
      <c r="I20" s="10"/>
      <c r="J20" s="1051"/>
      <c r="L20" s="434">
        <v>2020</v>
      </c>
      <c r="N20" s="689">
        <v>24386121</v>
      </c>
      <c r="O20" s="1054"/>
      <c r="P20" s="838">
        <v>8.351023207585867E-2</v>
      </c>
      <c r="Q20" s="682">
        <v>1</v>
      </c>
      <c r="S20" s="1023"/>
      <c r="T20" s="440">
        <v>2020</v>
      </c>
      <c r="U20" s="435"/>
      <c r="V20" s="438"/>
      <c r="W20" s="438"/>
      <c r="X20" s="454">
        <v>4380480</v>
      </c>
      <c r="Y20" s="438"/>
      <c r="Z20" s="438"/>
      <c r="AA20" s="455">
        <v>7.5</v>
      </c>
      <c r="AB20" s="454">
        <v>32853600</v>
      </c>
      <c r="AC20" s="454">
        <v>62202815.999999993</v>
      </c>
      <c r="AD20" s="438"/>
      <c r="AE20" s="438"/>
      <c r="AF20" s="438"/>
      <c r="AG20" s="454">
        <v>93425</v>
      </c>
      <c r="AH20" s="779">
        <v>25.164999999999999</v>
      </c>
      <c r="AI20" s="1048"/>
    </row>
    <row r="21" spans="2:35" ht="30" customHeight="1" x14ac:dyDescent="0.25">
      <c r="B21" s="1051"/>
      <c r="D21" s="1051"/>
      <c r="E21" s="1051"/>
      <c r="F21" s="1051"/>
      <c r="H21" s="1051"/>
      <c r="I21" s="10"/>
      <c r="J21" s="1051"/>
      <c r="L21" s="489">
        <v>2021</v>
      </c>
      <c r="N21" s="689">
        <v>21128273</v>
      </c>
      <c r="O21" s="1054"/>
      <c r="P21" s="838">
        <v>7.2353736848599193E-2</v>
      </c>
      <c r="Q21" s="432">
        <v>1</v>
      </c>
      <c r="S21" s="1023"/>
      <c r="T21" s="440">
        <v>2021</v>
      </c>
      <c r="U21" s="435"/>
      <c r="V21" s="438"/>
      <c r="W21" s="438"/>
      <c r="X21" s="518">
        <v>4380480</v>
      </c>
      <c r="Y21" s="504"/>
      <c r="Z21" s="504"/>
      <c r="AA21" s="520">
        <v>7.5</v>
      </c>
      <c r="AB21" s="518">
        <v>32853600</v>
      </c>
      <c r="AC21" s="518">
        <v>62202816</v>
      </c>
      <c r="AD21" s="504"/>
      <c r="AE21" s="504"/>
      <c r="AF21" s="504"/>
      <c r="AG21" s="518">
        <v>93425</v>
      </c>
      <c r="AH21" s="780">
        <v>25.17</v>
      </c>
      <c r="AI21" s="1048"/>
    </row>
    <row r="22" spans="2:35" ht="30" customHeight="1" thickBot="1" x14ac:dyDescent="0.3">
      <c r="B22" s="1052"/>
      <c r="D22" s="1052"/>
      <c r="E22" s="1052"/>
      <c r="F22" s="1052"/>
      <c r="H22" s="1052"/>
      <c r="I22" s="10"/>
      <c r="J22" s="1052"/>
      <c r="L22" s="32">
        <v>2022</v>
      </c>
      <c r="N22" s="456">
        <v>19271834</v>
      </c>
      <c r="O22" s="1055"/>
      <c r="P22" s="833">
        <v>6.5996364484020381E-2</v>
      </c>
      <c r="Q22" s="195">
        <v>1</v>
      </c>
      <c r="S22" s="1023"/>
      <c r="T22" s="849">
        <v>2022</v>
      </c>
      <c r="U22" s="774"/>
      <c r="V22" s="765"/>
      <c r="W22" s="766"/>
      <c r="X22" s="772">
        <v>4380480</v>
      </c>
      <c r="Y22" s="767"/>
      <c r="Z22" s="768"/>
      <c r="AA22" s="776">
        <v>7.5</v>
      </c>
      <c r="AB22" s="773">
        <v>32853600</v>
      </c>
      <c r="AC22" s="773">
        <v>62202816</v>
      </c>
      <c r="AD22" s="699"/>
      <c r="AE22" s="699"/>
      <c r="AF22" s="699"/>
      <c r="AG22" s="773">
        <v>93425</v>
      </c>
      <c r="AH22" s="771">
        <v>25.17</v>
      </c>
      <c r="AI22" s="1049"/>
    </row>
    <row r="23" spans="2:35" ht="21.75" thickBot="1" x14ac:dyDescent="0.3">
      <c r="B23" s="7"/>
      <c r="D23" s="7"/>
      <c r="E23" s="7"/>
      <c r="F23" s="35"/>
      <c r="H23" s="35"/>
      <c r="I23" s="10"/>
      <c r="J23" s="35"/>
      <c r="L23" s="5"/>
      <c r="N23" s="275">
        <v>120398647</v>
      </c>
      <c r="O23" s="245"/>
      <c r="P23" s="371">
        <v>0.41230497267644101</v>
      </c>
      <c r="Q23" s="194"/>
      <c r="S23" s="1023"/>
      <c r="T23" s="14"/>
      <c r="U23" s="5"/>
      <c r="V23" s="5"/>
      <c r="W23" s="5"/>
      <c r="X23" s="200"/>
      <c r="Y23" s="5"/>
      <c r="Z23" s="5"/>
      <c r="AA23" s="5"/>
      <c r="AB23" s="200"/>
      <c r="AC23" s="200"/>
      <c r="AD23" s="5"/>
      <c r="AE23" s="5"/>
      <c r="AF23" s="5"/>
      <c r="AG23" s="201"/>
      <c r="AH23" s="202"/>
      <c r="AI23" s="234"/>
    </row>
    <row r="24" spans="2:35" ht="21.75" thickBot="1" x14ac:dyDescent="0.3">
      <c r="D24" s="36"/>
      <c r="E24" s="36"/>
      <c r="I24" s="10"/>
      <c r="L24" s="2"/>
      <c r="N24" s="248"/>
      <c r="O24" s="248"/>
      <c r="P24" s="90"/>
      <c r="Q24" s="5"/>
      <c r="S24" s="1023"/>
      <c r="T24" s="14"/>
      <c r="U24" s="5"/>
      <c r="V24" s="5"/>
      <c r="W24" s="5"/>
      <c r="Y24" s="5"/>
      <c r="AA24" s="2"/>
      <c r="AI24" s="1017"/>
    </row>
    <row r="25" spans="2:35" ht="34.15" customHeight="1" x14ac:dyDescent="0.25">
      <c r="B25" s="1050" t="s">
        <v>164</v>
      </c>
      <c r="D25" s="1050" t="s">
        <v>19</v>
      </c>
      <c r="E25" s="1050" t="s">
        <v>22</v>
      </c>
      <c r="F25" s="1050" t="s">
        <v>159</v>
      </c>
      <c r="H25" s="1050" t="s">
        <v>160</v>
      </c>
      <c r="I25" s="10"/>
      <c r="J25" s="1050">
        <v>30</v>
      </c>
      <c r="L25" s="4">
        <v>2018</v>
      </c>
      <c r="N25" s="628">
        <v>17821718</v>
      </c>
      <c r="O25" s="1053">
        <v>334000000</v>
      </c>
      <c r="P25" s="458">
        <v>5.3358437125748504E-2</v>
      </c>
      <c r="Q25" s="681">
        <v>1</v>
      </c>
      <c r="S25" s="1023"/>
      <c r="T25" s="452">
        <v>2018</v>
      </c>
      <c r="U25" s="62"/>
      <c r="V25" s="34"/>
      <c r="W25" s="34"/>
      <c r="X25" s="34"/>
      <c r="Y25" s="34"/>
      <c r="Z25" s="34"/>
      <c r="AA25" s="428">
        <v>1.5</v>
      </c>
      <c r="AB25" s="12"/>
      <c r="AC25" s="34"/>
      <c r="AD25" s="12"/>
      <c r="AE25" s="12"/>
      <c r="AF25" s="12"/>
      <c r="AG25" s="12"/>
      <c r="AH25" s="273"/>
      <c r="AI25" s="1047" t="s">
        <v>165</v>
      </c>
    </row>
    <row r="26" spans="2:35" ht="34.15" customHeight="1" x14ac:dyDescent="0.25">
      <c r="B26" s="1051"/>
      <c r="D26" s="1051"/>
      <c r="E26" s="1051"/>
      <c r="F26" s="1051"/>
      <c r="H26" s="1051"/>
      <c r="I26" s="10"/>
      <c r="J26" s="1051"/>
      <c r="L26" s="11">
        <v>2019</v>
      </c>
      <c r="N26" s="627">
        <v>15524605</v>
      </c>
      <c r="O26" s="1054"/>
      <c r="P26" s="838">
        <v>4.6480853293413171E-2</v>
      </c>
      <c r="Q26" s="682">
        <v>1</v>
      </c>
      <c r="S26" s="1023"/>
      <c r="T26" s="453">
        <v>2019</v>
      </c>
      <c r="U26" s="63"/>
      <c r="V26" s="33"/>
      <c r="W26" s="33"/>
      <c r="X26" s="33"/>
      <c r="Y26" s="33"/>
      <c r="Z26" s="33"/>
      <c r="AA26" s="427">
        <v>1.5</v>
      </c>
      <c r="AB26" s="3"/>
      <c r="AC26" s="33"/>
      <c r="AD26" s="3"/>
      <c r="AE26" s="3"/>
      <c r="AF26" s="3"/>
      <c r="AG26" s="3"/>
      <c r="AH26" s="274"/>
      <c r="AI26" s="1048"/>
    </row>
    <row r="27" spans="2:35" ht="34.15" customHeight="1" x14ac:dyDescent="0.25">
      <c r="B27" s="1051"/>
      <c r="D27" s="1051"/>
      <c r="E27" s="1051"/>
      <c r="F27" s="1051"/>
      <c r="H27" s="1051"/>
      <c r="I27" s="10"/>
      <c r="J27" s="1051"/>
      <c r="L27" s="434">
        <v>2020</v>
      </c>
      <c r="N27" s="689">
        <v>5352400</v>
      </c>
      <c r="O27" s="1054"/>
      <c r="P27" s="838">
        <v>1.6025149700598804E-2</v>
      </c>
      <c r="Q27" s="682">
        <v>1</v>
      </c>
      <c r="S27" s="1023"/>
      <c r="T27" s="440">
        <v>2020</v>
      </c>
      <c r="U27" s="63"/>
      <c r="V27" s="33"/>
      <c r="W27" s="33"/>
      <c r="X27" s="33"/>
      <c r="Y27" s="33"/>
      <c r="Z27" s="33"/>
      <c r="AA27" s="427">
        <v>1.5</v>
      </c>
      <c r="AB27" s="3"/>
      <c r="AC27" s="33"/>
      <c r="AD27" s="3"/>
      <c r="AE27" s="3"/>
      <c r="AF27" s="3"/>
      <c r="AG27" s="3"/>
      <c r="AH27" s="274"/>
      <c r="AI27" s="1048"/>
    </row>
    <row r="28" spans="2:35" ht="34.15" customHeight="1" x14ac:dyDescent="0.25">
      <c r="B28" s="1051"/>
      <c r="D28" s="1051"/>
      <c r="E28" s="1051"/>
      <c r="F28" s="1051"/>
      <c r="H28" s="1051"/>
      <c r="I28" s="10"/>
      <c r="J28" s="1051"/>
      <c r="L28" s="489">
        <v>2021</v>
      </c>
      <c r="N28" s="689">
        <v>2180834</v>
      </c>
      <c r="O28" s="1054"/>
      <c r="P28" s="838">
        <v>6.5294431137724552E-3</v>
      </c>
      <c r="Q28" s="432">
        <v>1</v>
      </c>
      <c r="S28" s="1023"/>
      <c r="T28" s="440">
        <v>2021</v>
      </c>
      <c r="U28" s="435"/>
      <c r="V28" s="438"/>
      <c r="W28" s="438"/>
      <c r="X28" s="438"/>
      <c r="Y28" s="438"/>
      <c r="Z28" s="438"/>
      <c r="AA28" s="704">
        <v>1.5</v>
      </c>
      <c r="AB28" s="705"/>
      <c r="AC28" s="438"/>
      <c r="AD28" s="705"/>
      <c r="AE28" s="705"/>
      <c r="AF28" s="705"/>
      <c r="AG28" s="705"/>
      <c r="AH28" s="706"/>
      <c r="AI28" s="1048"/>
    </row>
    <row r="29" spans="2:35" ht="34.15" customHeight="1" thickBot="1" x14ac:dyDescent="0.3">
      <c r="B29" s="1052"/>
      <c r="D29" s="1052"/>
      <c r="E29" s="1052"/>
      <c r="F29" s="1052"/>
      <c r="H29" s="1052"/>
      <c r="I29" s="10"/>
      <c r="J29" s="1052"/>
      <c r="L29" s="32">
        <v>2022</v>
      </c>
      <c r="N29" s="456">
        <v>5010634</v>
      </c>
      <c r="O29" s="1055"/>
      <c r="P29" s="833">
        <v>1.5001898203592814E-2</v>
      </c>
      <c r="Q29" s="195">
        <v>1</v>
      </c>
      <c r="S29" s="1023"/>
      <c r="T29" s="849">
        <v>2022</v>
      </c>
      <c r="U29" s="764"/>
      <c r="V29" s="765"/>
      <c r="W29" s="766"/>
      <c r="X29" s="767"/>
      <c r="Y29" s="767"/>
      <c r="Z29" s="768"/>
      <c r="AA29" s="514">
        <v>1.5</v>
      </c>
      <c r="AB29" s="701"/>
      <c r="AC29" s="700"/>
      <c r="AD29" s="699"/>
      <c r="AE29" s="699"/>
      <c r="AF29" s="699"/>
      <c r="AG29" s="769"/>
      <c r="AH29" s="770"/>
      <c r="AI29" s="1049"/>
    </row>
    <row r="30" spans="2:35" ht="21.75" thickBot="1" x14ac:dyDescent="0.3">
      <c r="B30" s="7"/>
      <c r="D30" s="7"/>
      <c r="E30" s="7"/>
      <c r="F30" s="35"/>
      <c r="H30" s="35"/>
      <c r="I30" s="10"/>
      <c r="J30" s="35"/>
      <c r="L30" s="5"/>
      <c r="N30" s="275">
        <v>45890191</v>
      </c>
      <c r="O30" s="245"/>
      <c r="P30" s="371">
        <v>0.13739578143712575</v>
      </c>
      <c r="Q30" s="194"/>
      <c r="S30" s="1023"/>
      <c r="T30" s="14"/>
      <c r="U30" s="5"/>
      <c r="V30" s="5"/>
      <c r="W30" s="5"/>
      <c r="X30" s="5"/>
      <c r="Y30" s="5"/>
      <c r="Z30" s="5"/>
      <c r="AA30" s="203"/>
      <c r="AC30" s="5"/>
      <c r="AI30" s="235"/>
    </row>
    <row r="31" spans="2:35" ht="21.75" thickBot="1" x14ac:dyDescent="0.3">
      <c r="B31" s="36"/>
      <c r="D31" s="7"/>
      <c r="E31" s="7"/>
      <c r="F31" s="6"/>
      <c r="H31" s="6"/>
      <c r="I31" s="10"/>
      <c r="J31" s="35"/>
      <c r="L31" s="2"/>
      <c r="N31" s="249"/>
      <c r="O31" s="248"/>
      <c r="P31" s="90"/>
      <c r="Q31" s="5"/>
      <c r="S31" s="1023"/>
      <c r="T31" s="14"/>
      <c r="U31" s="5"/>
      <c r="V31" s="5"/>
      <c r="W31" s="5"/>
      <c r="Y31" s="5"/>
      <c r="AA31" s="2"/>
      <c r="AI31" s="1017"/>
    </row>
    <row r="32" spans="2:35" ht="29.1" customHeight="1" x14ac:dyDescent="0.25">
      <c r="B32" s="1050" t="s">
        <v>166</v>
      </c>
      <c r="D32" s="1050" t="s">
        <v>19</v>
      </c>
      <c r="E32" s="1050" t="s">
        <v>22</v>
      </c>
      <c r="F32" s="1050" t="s">
        <v>159</v>
      </c>
      <c r="H32" s="1050" t="s">
        <v>160</v>
      </c>
      <c r="I32" s="10"/>
      <c r="J32" s="1050">
        <v>30</v>
      </c>
      <c r="L32" s="4">
        <v>2018</v>
      </c>
      <c r="N32" s="628">
        <v>3732512</v>
      </c>
      <c r="O32" s="1053">
        <v>171000000</v>
      </c>
      <c r="P32" s="458">
        <v>2.1827555555555555E-2</v>
      </c>
      <c r="Q32" s="681">
        <v>1</v>
      </c>
      <c r="S32" s="1023"/>
      <c r="T32" s="452">
        <v>2018</v>
      </c>
      <c r="U32" s="62"/>
      <c r="V32" s="34"/>
      <c r="W32" s="34"/>
      <c r="X32" s="34"/>
      <c r="Y32" s="34"/>
      <c r="Z32" s="198"/>
      <c r="AA32" s="298">
        <v>0.56299999999999994</v>
      </c>
      <c r="AB32" s="34"/>
      <c r="AC32" s="34"/>
      <c r="AD32" s="34"/>
      <c r="AE32" s="34"/>
      <c r="AF32" s="34"/>
      <c r="AG32" s="34"/>
      <c r="AH32" s="271"/>
      <c r="AI32" s="1047" t="s">
        <v>167</v>
      </c>
    </row>
    <row r="33" spans="2:35" ht="29.1" customHeight="1" x14ac:dyDescent="0.25">
      <c r="B33" s="1051"/>
      <c r="D33" s="1051"/>
      <c r="E33" s="1051"/>
      <c r="F33" s="1051"/>
      <c r="H33" s="1051"/>
      <c r="I33" s="10"/>
      <c r="J33" s="1051"/>
      <c r="L33" s="11">
        <v>2019</v>
      </c>
      <c r="N33" s="627">
        <v>7215713</v>
      </c>
      <c r="O33" s="1054"/>
      <c r="P33" s="838">
        <v>4.2197152046783627E-2</v>
      </c>
      <c r="Q33" s="682">
        <v>1</v>
      </c>
      <c r="S33" s="1023"/>
      <c r="T33" s="453">
        <v>2019</v>
      </c>
      <c r="U33" s="63"/>
      <c r="V33" s="33"/>
      <c r="W33" s="33"/>
      <c r="X33" s="33"/>
      <c r="Y33" s="33"/>
      <c r="Z33" s="199"/>
      <c r="AA33" s="297">
        <v>0.56299999999999994</v>
      </c>
      <c r="AB33" s="33"/>
      <c r="AC33" s="33"/>
      <c r="AD33" s="33"/>
      <c r="AE33" s="33"/>
      <c r="AF33" s="33"/>
      <c r="AG33" s="33"/>
      <c r="AH33" s="272"/>
      <c r="AI33" s="1048"/>
    </row>
    <row r="34" spans="2:35" ht="29.1" customHeight="1" x14ac:dyDescent="0.25">
      <c r="B34" s="1051"/>
      <c r="D34" s="1051"/>
      <c r="E34" s="1051"/>
      <c r="F34" s="1051"/>
      <c r="H34" s="1051"/>
      <c r="I34" s="10"/>
      <c r="J34" s="1051"/>
      <c r="L34" s="434">
        <v>2020</v>
      </c>
      <c r="N34" s="689">
        <v>11351553</v>
      </c>
      <c r="O34" s="1054"/>
      <c r="P34" s="838">
        <v>6.6383350877192979E-2</v>
      </c>
      <c r="Q34" s="682">
        <v>1</v>
      </c>
      <c r="S34" s="1023"/>
      <c r="T34" s="440">
        <v>2020</v>
      </c>
      <c r="U34" s="63"/>
      <c r="V34" s="33"/>
      <c r="W34" s="33"/>
      <c r="X34" s="33"/>
      <c r="Y34" s="33"/>
      <c r="Z34" s="707">
        <v>13140</v>
      </c>
      <c r="AA34" s="353">
        <v>0.56299999999999994</v>
      </c>
      <c r="AB34" s="33"/>
      <c r="AC34" s="33"/>
      <c r="AD34" s="33"/>
      <c r="AE34" s="33"/>
      <c r="AF34" s="33"/>
      <c r="AG34" s="33"/>
      <c r="AH34" s="272"/>
      <c r="AI34" s="1048"/>
    </row>
    <row r="35" spans="2:35" ht="29.1" customHeight="1" x14ac:dyDescent="0.25">
      <c r="B35" s="1051"/>
      <c r="D35" s="1051"/>
      <c r="E35" s="1051"/>
      <c r="F35" s="1051"/>
      <c r="H35" s="1051"/>
      <c r="I35" s="10"/>
      <c r="J35" s="1051"/>
      <c r="L35" s="489">
        <v>2021</v>
      </c>
      <c r="N35" s="689">
        <v>43267561</v>
      </c>
      <c r="O35" s="1054"/>
      <c r="P35" s="838">
        <v>0.25302667251461991</v>
      </c>
      <c r="Q35" s="432">
        <v>1</v>
      </c>
      <c r="S35" s="1023"/>
      <c r="T35" s="440">
        <v>2021</v>
      </c>
      <c r="U35" s="435"/>
      <c r="V35" s="438"/>
      <c r="W35" s="438"/>
      <c r="X35" s="438"/>
      <c r="Y35" s="438"/>
      <c r="Z35" s="707">
        <v>0</v>
      </c>
      <c r="AA35" s="784">
        <v>0.56299999999999994</v>
      </c>
      <c r="AB35" s="438"/>
      <c r="AC35" s="438"/>
      <c r="AD35" s="438"/>
      <c r="AE35" s="438"/>
      <c r="AF35" s="438"/>
      <c r="AG35" s="438"/>
      <c r="AH35" s="495"/>
      <c r="AI35" s="1048"/>
    </row>
    <row r="36" spans="2:35" ht="29.1" customHeight="1" thickBot="1" x14ac:dyDescent="0.3">
      <c r="B36" s="1052"/>
      <c r="D36" s="1052"/>
      <c r="E36" s="1052"/>
      <c r="F36" s="1052"/>
      <c r="H36" s="1052"/>
      <c r="I36" s="10"/>
      <c r="J36" s="1052"/>
      <c r="L36" s="32">
        <v>2022</v>
      </c>
      <c r="N36" s="456">
        <v>30177669</v>
      </c>
      <c r="O36" s="1055"/>
      <c r="P36" s="833">
        <v>0.17647759649122807</v>
      </c>
      <c r="Q36" s="195">
        <v>1</v>
      </c>
      <c r="S36" s="1023"/>
      <c r="T36" s="849">
        <v>2022</v>
      </c>
      <c r="U36" s="774"/>
      <c r="V36" s="765"/>
      <c r="W36" s="766"/>
      <c r="X36" s="767"/>
      <c r="Y36" s="767"/>
      <c r="Z36" s="515">
        <v>5685</v>
      </c>
      <c r="AA36" s="765">
        <v>0.56299999999999994</v>
      </c>
      <c r="AB36" s="701"/>
      <c r="AC36" s="700"/>
      <c r="AD36" s="699"/>
      <c r="AE36" s="699"/>
      <c r="AF36" s="699"/>
      <c r="AG36" s="769"/>
      <c r="AH36" s="770"/>
      <c r="AI36" s="1049"/>
    </row>
    <row r="37" spans="2:35" ht="21.75" thickBot="1" x14ac:dyDescent="0.3">
      <c r="B37" s="7"/>
      <c r="D37" s="7"/>
      <c r="E37" s="7"/>
      <c r="F37" s="35"/>
      <c r="H37" s="35"/>
      <c r="I37" s="10"/>
      <c r="J37" s="35"/>
      <c r="L37" s="5"/>
      <c r="N37" s="275">
        <v>95745008</v>
      </c>
      <c r="O37" s="245"/>
      <c r="P37" s="371">
        <v>0.55991232748538011</v>
      </c>
      <c r="Q37" s="194"/>
      <c r="S37" s="1023"/>
      <c r="T37" s="14"/>
      <c r="U37" s="5"/>
      <c r="V37" s="5"/>
      <c r="W37" s="5"/>
      <c r="X37" s="5"/>
      <c r="Y37" s="5"/>
      <c r="Z37" s="5"/>
      <c r="AA37" s="203"/>
      <c r="AC37" s="5"/>
      <c r="AI37" s="235"/>
    </row>
    <row r="38" spans="2:35" ht="21.75" thickBot="1" x14ac:dyDescent="0.3">
      <c r="B38" s="36"/>
      <c r="D38" s="36"/>
      <c r="E38" s="36"/>
      <c r="I38" s="10"/>
      <c r="L38" s="2"/>
      <c r="N38" s="249"/>
      <c r="O38" s="249"/>
      <c r="P38" s="373"/>
      <c r="S38" s="1023"/>
      <c r="T38" s="14"/>
      <c r="W38" s="5"/>
      <c r="X38" s="5"/>
      <c r="Y38" s="5"/>
      <c r="Z38" s="5"/>
      <c r="AA38" s="5"/>
      <c r="AB38" s="5"/>
      <c r="AC38" s="5"/>
      <c r="AD38" s="5"/>
      <c r="AE38" s="5"/>
      <c r="AF38" s="5"/>
      <c r="AG38" s="5"/>
      <c r="AH38" s="5"/>
      <c r="AI38" s="1017"/>
    </row>
    <row r="39" spans="2:35" ht="28.5" customHeight="1" x14ac:dyDescent="0.25">
      <c r="B39" s="1050" t="s">
        <v>26</v>
      </c>
      <c r="D39" s="1050" t="s">
        <v>19</v>
      </c>
      <c r="E39" s="1050" t="s">
        <v>22</v>
      </c>
      <c r="F39" s="1050" t="s">
        <v>159</v>
      </c>
      <c r="H39" s="1050" t="s">
        <v>160</v>
      </c>
      <c r="I39" s="10"/>
      <c r="J39" s="1050">
        <v>30</v>
      </c>
      <c r="L39" s="4">
        <v>2018</v>
      </c>
      <c r="N39" s="628">
        <v>19415334</v>
      </c>
      <c r="O39" s="1053">
        <v>215000000</v>
      </c>
      <c r="P39" s="458">
        <v>9.0303879069767445E-2</v>
      </c>
      <c r="Q39" s="681">
        <v>1</v>
      </c>
      <c r="S39" s="1023"/>
      <c r="T39" s="452">
        <v>2018</v>
      </c>
      <c r="U39" s="62"/>
      <c r="V39" s="34"/>
      <c r="W39" s="198">
        <v>8975200</v>
      </c>
      <c r="X39" s="198">
        <v>1077024</v>
      </c>
      <c r="Y39" s="34"/>
      <c r="Z39" s="34"/>
      <c r="AA39" s="34">
        <v>6.2</v>
      </c>
      <c r="AB39" s="198">
        <v>6843312</v>
      </c>
      <c r="AC39" s="204"/>
      <c r="AD39" s="34"/>
      <c r="AE39" s="34"/>
      <c r="AF39" s="34"/>
      <c r="AG39" s="204"/>
      <c r="AH39" s="787">
        <v>13.08</v>
      </c>
      <c r="AI39" s="1047" t="s">
        <v>168</v>
      </c>
    </row>
    <row r="40" spans="2:35" ht="28.5" customHeight="1" x14ac:dyDescent="0.25">
      <c r="B40" s="1051"/>
      <c r="D40" s="1051"/>
      <c r="E40" s="1051"/>
      <c r="F40" s="1051"/>
      <c r="H40" s="1051"/>
      <c r="I40" s="10"/>
      <c r="J40" s="1051"/>
      <c r="L40" s="11">
        <v>2019</v>
      </c>
      <c r="N40" s="627">
        <v>19940859</v>
      </c>
      <c r="O40" s="1054"/>
      <c r="P40" s="838">
        <v>9.2748181395348836E-2</v>
      </c>
      <c r="Q40" s="682">
        <v>1</v>
      </c>
      <c r="S40" s="1023"/>
      <c r="T40" s="453">
        <v>2019</v>
      </c>
      <c r="U40" s="63"/>
      <c r="V40" s="33"/>
      <c r="W40" s="199">
        <v>8180300</v>
      </c>
      <c r="X40" s="199">
        <v>1063437</v>
      </c>
      <c r="Y40" s="33"/>
      <c r="Z40" s="33"/>
      <c r="AA40" s="33">
        <v>6.2</v>
      </c>
      <c r="AB40" s="199">
        <v>7413588</v>
      </c>
      <c r="AC40" s="205"/>
      <c r="AD40" s="33"/>
      <c r="AE40" s="33"/>
      <c r="AF40" s="33"/>
      <c r="AG40" s="205"/>
      <c r="AH40" s="788">
        <v>13.08</v>
      </c>
      <c r="AI40" s="1048"/>
    </row>
    <row r="41" spans="2:35" ht="28.5" customHeight="1" x14ac:dyDescent="0.25">
      <c r="B41" s="1051"/>
      <c r="D41" s="1051"/>
      <c r="E41" s="1051"/>
      <c r="F41" s="1051"/>
      <c r="H41" s="1051"/>
      <c r="I41" s="10"/>
      <c r="J41" s="1051"/>
      <c r="L41" s="434">
        <v>2020</v>
      </c>
      <c r="N41" s="689">
        <v>5540480</v>
      </c>
      <c r="O41" s="1054"/>
      <c r="P41" s="838">
        <v>2.576967441860465E-2</v>
      </c>
      <c r="Q41" s="682">
        <v>1</v>
      </c>
      <c r="S41" s="1023"/>
      <c r="T41" s="440">
        <v>2020</v>
      </c>
      <c r="U41" s="63"/>
      <c r="V41" s="33"/>
      <c r="W41" s="516">
        <v>0</v>
      </c>
      <c r="X41" s="516">
        <v>794390</v>
      </c>
      <c r="Y41" s="302"/>
      <c r="Z41" s="302"/>
      <c r="AA41" s="302">
        <v>6.2</v>
      </c>
      <c r="AB41" s="516">
        <v>0</v>
      </c>
      <c r="AC41" s="205"/>
      <c r="AD41" s="33"/>
      <c r="AE41" s="33"/>
      <c r="AF41" s="33"/>
      <c r="AG41" s="205"/>
      <c r="AH41" s="788">
        <v>13.08</v>
      </c>
      <c r="AI41" s="1048"/>
    </row>
    <row r="42" spans="2:35" ht="28.5" customHeight="1" x14ac:dyDescent="0.25">
      <c r="B42" s="1051"/>
      <c r="D42" s="1051"/>
      <c r="E42" s="1051"/>
      <c r="F42" s="1051"/>
      <c r="H42" s="1051"/>
      <c r="I42" s="10"/>
      <c r="J42" s="1051"/>
      <c r="L42" s="489">
        <v>2021</v>
      </c>
      <c r="N42" s="689">
        <v>2890000</v>
      </c>
      <c r="O42" s="1054"/>
      <c r="P42" s="838">
        <v>1.3441860465116279E-2</v>
      </c>
      <c r="Q42" s="432">
        <v>1</v>
      </c>
      <c r="S42" s="1023"/>
      <c r="T42" s="440">
        <v>2021</v>
      </c>
      <c r="U42" s="435"/>
      <c r="V42" s="438"/>
      <c r="W42" s="707">
        <v>6445248</v>
      </c>
      <c r="X42" s="707">
        <v>494511</v>
      </c>
      <c r="Y42" s="504"/>
      <c r="Z42" s="504"/>
      <c r="AA42" s="504">
        <v>6.2</v>
      </c>
      <c r="AB42" s="707">
        <v>3065968</v>
      </c>
      <c r="AC42" s="793"/>
      <c r="AD42" s="438"/>
      <c r="AE42" s="438"/>
      <c r="AF42" s="438"/>
      <c r="AG42" s="793"/>
      <c r="AH42" s="794">
        <v>13.08</v>
      </c>
      <c r="AI42" s="1048"/>
    </row>
    <row r="43" spans="2:35" ht="28.5" customHeight="1" thickBot="1" x14ac:dyDescent="0.3">
      <c r="B43" s="1052"/>
      <c r="D43" s="1052"/>
      <c r="E43" s="1052"/>
      <c r="F43" s="1052"/>
      <c r="H43" s="1052"/>
      <c r="I43" s="10"/>
      <c r="J43" s="1052"/>
      <c r="L43" s="32">
        <v>2022</v>
      </c>
      <c r="N43" s="456">
        <v>2064538</v>
      </c>
      <c r="O43" s="1055"/>
      <c r="P43" s="833">
        <v>9.6025023255813958E-3</v>
      </c>
      <c r="Q43" s="195">
        <v>1</v>
      </c>
      <c r="S43" s="1023"/>
      <c r="T43" s="849">
        <v>2022</v>
      </c>
      <c r="U43" s="774"/>
      <c r="V43" s="765"/>
      <c r="W43" s="1008">
        <v>10319018</v>
      </c>
      <c r="X43" s="515">
        <v>1231248</v>
      </c>
      <c r="Y43" s="767"/>
      <c r="Z43" s="768"/>
      <c r="AA43" s="514">
        <v>6.2</v>
      </c>
      <c r="AB43" s="797">
        <v>7633738</v>
      </c>
      <c r="AC43" s="700"/>
      <c r="AD43" s="699"/>
      <c r="AE43" s="699"/>
      <c r="AF43" s="699"/>
      <c r="AG43" s="769"/>
      <c r="AH43" s="941">
        <v>13.08</v>
      </c>
      <c r="AI43" s="1049"/>
    </row>
    <row r="44" spans="2:35" ht="21.75" thickBot="1" x14ac:dyDescent="0.3">
      <c r="B44" s="7"/>
      <c r="D44" s="7"/>
      <c r="E44" s="7"/>
      <c r="F44" s="35"/>
      <c r="H44" s="35"/>
      <c r="I44" s="10"/>
      <c r="J44" s="35"/>
      <c r="L44" s="5"/>
      <c r="N44" s="275">
        <v>49851211</v>
      </c>
      <c r="O44" s="245"/>
      <c r="P44" s="371">
        <v>0.2318660976744186</v>
      </c>
      <c r="Q44" s="194"/>
      <c r="S44" s="1023"/>
      <c r="T44" s="14"/>
      <c r="U44" s="5"/>
      <c r="V44" s="5"/>
      <c r="W44" s="5"/>
      <c r="X44" s="5"/>
      <c r="Y44" s="5"/>
      <c r="Z44" s="5"/>
      <c r="AA44" s="203"/>
      <c r="AC44" s="5"/>
      <c r="AI44" s="235"/>
    </row>
    <row r="45" spans="2:35" ht="21.75" thickBot="1" x14ac:dyDescent="0.3">
      <c r="B45" s="36"/>
      <c r="D45" s="7"/>
      <c r="E45" s="7"/>
      <c r="F45" s="6"/>
      <c r="H45" s="6"/>
      <c r="I45" s="10"/>
      <c r="J45" s="35"/>
      <c r="L45" s="2"/>
      <c r="N45" s="249"/>
      <c r="O45" s="249"/>
      <c r="P45" s="373"/>
      <c r="S45" s="1023"/>
      <c r="T45" s="14"/>
      <c r="W45" s="5"/>
      <c r="X45" s="5"/>
      <c r="Y45" s="5"/>
      <c r="Z45" s="5"/>
      <c r="AA45" s="5"/>
      <c r="AB45" s="5"/>
      <c r="AC45" s="5"/>
      <c r="AD45" s="5"/>
      <c r="AE45" s="5"/>
      <c r="AF45" s="5"/>
      <c r="AG45" s="5"/>
      <c r="AH45" s="5"/>
      <c r="AI45" s="1017"/>
    </row>
    <row r="46" spans="2:35" ht="38.1" customHeight="1" x14ac:dyDescent="0.25">
      <c r="B46" s="1050" t="s">
        <v>169</v>
      </c>
      <c r="D46" s="1050" t="s">
        <v>19</v>
      </c>
      <c r="E46" s="1050" t="s">
        <v>22</v>
      </c>
      <c r="F46" s="1050" t="s">
        <v>159</v>
      </c>
      <c r="H46" s="1050" t="s">
        <v>160</v>
      </c>
      <c r="I46" s="10"/>
      <c r="J46" s="1050">
        <v>30</v>
      </c>
      <c r="L46" s="4">
        <v>2018</v>
      </c>
      <c r="N46" s="628">
        <v>16249817</v>
      </c>
      <c r="O46" s="1053">
        <v>221000000</v>
      </c>
      <c r="P46" s="458">
        <v>7.3528583710407242E-2</v>
      </c>
      <c r="Q46" s="681">
        <v>1</v>
      </c>
      <c r="S46" s="1023"/>
      <c r="T46" s="452">
        <v>2018</v>
      </c>
      <c r="U46" s="62"/>
      <c r="V46" s="34"/>
      <c r="W46" s="34"/>
      <c r="X46" s="34"/>
      <c r="Y46" s="34"/>
      <c r="Z46" s="34"/>
      <c r="AA46" s="789">
        <v>4.2</v>
      </c>
      <c r="AB46" s="206"/>
      <c r="AC46" s="206">
        <v>2450782529</v>
      </c>
      <c r="AD46" s="198">
        <v>600000</v>
      </c>
      <c r="AE46" s="206">
        <v>127448</v>
      </c>
      <c r="AF46" s="198">
        <v>3186200</v>
      </c>
      <c r="AG46" s="34"/>
      <c r="AH46" s="790" t="s">
        <v>170</v>
      </c>
      <c r="AI46" s="1047" t="s">
        <v>171</v>
      </c>
    </row>
    <row r="47" spans="2:35" ht="38.1" customHeight="1" x14ac:dyDescent="0.25">
      <c r="B47" s="1051"/>
      <c r="D47" s="1051"/>
      <c r="E47" s="1051"/>
      <c r="F47" s="1051"/>
      <c r="H47" s="1051"/>
      <c r="I47" s="10"/>
      <c r="J47" s="1051"/>
      <c r="L47" s="11">
        <v>2019</v>
      </c>
      <c r="N47" s="627">
        <v>8450377</v>
      </c>
      <c r="O47" s="1054"/>
      <c r="P47" s="838">
        <v>3.8237E-2</v>
      </c>
      <c r="Q47" s="682">
        <v>1</v>
      </c>
      <c r="S47" s="1023"/>
      <c r="T47" s="453">
        <v>2019</v>
      </c>
      <c r="U47" s="63"/>
      <c r="V47" s="33"/>
      <c r="W47" s="33"/>
      <c r="X47" s="33"/>
      <c r="Y47" s="33"/>
      <c r="Z47" s="33"/>
      <c r="AA47" s="786">
        <v>4.2</v>
      </c>
      <c r="AB47" s="207"/>
      <c r="AC47" s="207">
        <v>2424504550</v>
      </c>
      <c r="AD47" s="199">
        <v>600000</v>
      </c>
      <c r="AE47" s="207">
        <v>133863</v>
      </c>
      <c r="AF47" s="199">
        <v>3346575</v>
      </c>
      <c r="AG47" s="33"/>
      <c r="AH47" s="791" t="s">
        <v>170</v>
      </c>
      <c r="AI47" s="1048"/>
    </row>
    <row r="48" spans="2:35" ht="38.1" customHeight="1" x14ac:dyDescent="0.25">
      <c r="B48" s="1051"/>
      <c r="D48" s="1051"/>
      <c r="E48" s="1051"/>
      <c r="F48" s="1051"/>
      <c r="H48" s="1051"/>
      <c r="I48" s="10"/>
      <c r="J48" s="1051"/>
      <c r="L48" s="434">
        <v>2020</v>
      </c>
      <c r="N48" s="689">
        <v>6887377</v>
      </c>
      <c r="O48" s="1054"/>
      <c r="P48" s="838">
        <v>3.1164601809954753E-2</v>
      </c>
      <c r="Q48" s="682">
        <v>1</v>
      </c>
      <c r="S48" s="1023"/>
      <c r="T48" s="440">
        <v>2020</v>
      </c>
      <c r="U48" s="63"/>
      <c r="V48" s="33"/>
      <c r="W48" s="33"/>
      <c r="X48" s="33"/>
      <c r="Y48" s="33"/>
      <c r="Z48" s="33"/>
      <c r="AA48" s="786">
        <v>4.2</v>
      </c>
      <c r="AB48" s="207"/>
      <c r="AC48" s="207">
        <v>2753776964</v>
      </c>
      <c r="AD48" s="199">
        <v>600000</v>
      </c>
      <c r="AE48" s="207">
        <v>135207</v>
      </c>
      <c r="AF48" s="199">
        <v>3380175</v>
      </c>
      <c r="AG48" s="33"/>
      <c r="AH48" s="791" t="s">
        <v>170</v>
      </c>
      <c r="AI48" s="1048"/>
    </row>
    <row r="49" spans="2:35" ht="38.1" customHeight="1" x14ac:dyDescent="0.25">
      <c r="B49" s="1051"/>
      <c r="D49" s="1051"/>
      <c r="E49" s="1051"/>
      <c r="F49" s="1051"/>
      <c r="H49" s="1051"/>
      <c r="I49" s="10"/>
      <c r="J49" s="1051"/>
      <c r="L49" s="489">
        <v>2021</v>
      </c>
      <c r="N49" s="689">
        <v>2623305</v>
      </c>
      <c r="O49" s="1054"/>
      <c r="P49" s="838">
        <v>1.1870158371040725E-2</v>
      </c>
      <c r="Q49" s="432">
        <v>1</v>
      </c>
      <c r="S49" s="1023"/>
      <c r="T49" s="440">
        <v>2021</v>
      </c>
      <c r="U49" s="435"/>
      <c r="V49" s="438"/>
      <c r="W49" s="438"/>
      <c r="X49" s="438"/>
      <c r="Y49" s="438"/>
      <c r="Z49" s="438"/>
      <c r="AA49" s="795">
        <v>4.2</v>
      </c>
      <c r="AB49" s="577"/>
      <c r="AC49" s="708">
        <v>2579417895</v>
      </c>
      <c r="AD49" s="707">
        <v>600000</v>
      </c>
      <c r="AE49" s="708">
        <v>163471</v>
      </c>
      <c r="AF49" s="707">
        <v>4007180</v>
      </c>
      <c r="AG49" s="438"/>
      <c r="AH49" s="796" t="s">
        <v>170</v>
      </c>
      <c r="AI49" s="1048"/>
    </row>
    <row r="50" spans="2:35" ht="38.1" customHeight="1" thickBot="1" x14ac:dyDescent="0.3">
      <c r="B50" s="1052"/>
      <c r="D50" s="1052"/>
      <c r="E50" s="1052"/>
      <c r="F50" s="1052"/>
      <c r="H50" s="1052"/>
      <c r="I50" s="10"/>
      <c r="J50" s="1052"/>
      <c r="L50" s="32">
        <v>2022</v>
      </c>
      <c r="N50" s="1003" t="s">
        <v>28</v>
      </c>
      <c r="O50" s="1055"/>
      <c r="P50" s="833" t="e">
        <v>#VALUE!</v>
      </c>
      <c r="Q50" s="195">
        <v>1</v>
      </c>
      <c r="S50" s="1023"/>
      <c r="T50" s="849">
        <v>2022</v>
      </c>
      <c r="U50" s="774"/>
      <c r="V50" s="765"/>
      <c r="W50" s="766"/>
      <c r="X50" s="767"/>
      <c r="Y50" s="767"/>
      <c r="Z50" s="768"/>
      <c r="AA50" s="782">
        <v>4.2</v>
      </c>
      <c r="AB50" s="701"/>
      <c r="AC50" s="775">
        <v>5028617468</v>
      </c>
      <c r="AD50" s="792">
        <v>600000</v>
      </c>
      <c r="AE50" s="775">
        <v>160498</v>
      </c>
      <c r="AF50" s="792">
        <v>2975195</v>
      </c>
      <c r="AG50" s="785"/>
      <c r="AH50" s="942">
        <v>2.0699999999999998</v>
      </c>
      <c r="AI50" s="1049"/>
    </row>
    <row r="51" spans="2:35" ht="21.75" thickBot="1" x14ac:dyDescent="0.3">
      <c r="B51" s="7"/>
      <c r="D51" s="7"/>
      <c r="E51" s="7"/>
      <c r="F51" s="35"/>
      <c r="H51" s="35"/>
      <c r="I51" s="10"/>
      <c r="J51" s="35"/>
      <c r="L51" s="5"/>
      <c r="N51" s="275">
        <v>34210876</v>
      </c>
      <c r="O51" s="245"/>
      <c r="P51" s="371">
        <v>0.15480034389140271</v>
      </c>
      <c r="Q51" s="194"/>
      <c r="S51" s="1023"/>
      <c r="T51" s="14"/>
      <c r="U51" s="5"/>
      <c r="V51" s="5"/>
      <c r="W51" s="5"/>
      <c r="X51" s="5"/>
      <c r="Y51" s="5"/>
      <c r="Z51" s="5"/>
      <c r="AA51" s="203"/>
      <c r="AC51" s="5"/>
      <c r="AI51" s="235"/>
    </row>
    <row r="52" spans="2:35" ht="21.75" thickBot="1" x14ac:dyDescent="0.3">
      <c r="B52" s="36"/>
      <c r="D52" s="36"/>
      <c r="E52" s="36"/>
      <c r="I52" s="10"/>
      <c r="L52" s="2"/>
      <c r="N52" s="249"/>
      <c r="O52" s="249"/>
      <c r="P52" s="373"/>
      <c r="S52" s="1023"/>
      <c r="T52" s="14"/>
      <c r="W52" s="5"/>
      <c r="X52" s="5"/>
      <c r="Y52" s="5"/>
      <c r="Z52" s="5"/>
      <c r="AA52" s="5"/>
      <c r="AB52" s="5"/>
      <c r="AC52" s="5"/>
      <c r="AD52" s="5"/>
      <c r="AE52" s="5"/>
      <c r="AF52" s="5"/>
      <c r="AG52" s="5"/>
      <c r="AH52" s="5"/>
      <c r="AI52" s="1017"/>
    </row>
    <row r="53" spans="2:35" ht="42.6" customHeight="1" x14ac:dyDescent="0.25">
      <c r="B53" s="1050" t="s">
        <v>29</v>
      </c>
      <c r="D53" s="1050" t="s">
        <v>19</v>
      </c>
      <c r="E53" s="1050" t="s">
        <v>22</v>
      </c>
      <c r="F53" s="1050" t="s">
        <v>159</v>
      </c>
      <c r="H53" s="1050" t="s">
        <v>160</v>
      </c>
      <c r="I53" s="10"/>
      <c r="J53" s="1050">
        <v>30</v>
      </c>
      <c r="L53" s="4">
        <v>2018</v>
      </c>
      <c r="N53" s="628">
        <v>1276340</v>
      </c>
      <c r="O53" s="1053">
        <v>107500000</v>
      </c>
      <c r="P53" s="458">
        <v>1.187293023255814E-2</v>
      </c>
      <c r="Q53" s="681">
        <v>1</v>
      </c>
      <c r="S53" s="1023"/>
      <c r="T53" s="452">
        <v>2018</v>
      </c>
      <c r="U53" s="62"/>
      <c r="V53" s="34"/>
      <c r="W53" s="34"/>
      <c r="X53" s="34"/>
      <c r="Y53" s="300">
        <v>432640</v>
      </c>
      <c r="Z53" s="295">
        <v>26280</v>
      </c>
      <c r="AA53" s="34"/>
      <c r="AB53" s="34"/>
      <c r="AC53" s="34"/>
      <c r="AD53" s="34"/>
      <c r="AE53" s="34"/>
      <c r="AF53" s="34"/>
      <c r="AG53" s="34"/>
      <c r="AH53" s="777">
        <v>1.2201</v>
      </c>
      <c r="AI53" s="1047" t="s">
        <v>172</v>
      </c>
    </row>
    <row r="54" spans="2:35" ht="42.6" customHeight="1" x14ac:dyDescent="0.25">
      <c r="B54" s="1051"/>
      <c r="D54" s="1051"/>
      <c r="E54" s="1051"/>
      <c r="F54" s="1051"/>
      <c r="H54" s="1051"/>
      <c r="I54" s="10"/>
      <c r="J54" s="1051"/>
      <c r="L54" s="11">
        <v>2019</v>
      </c>
      <c r="N54" s="627">
        <v>9023571</v>
      </c>
      <c r="O54" s="1054"/>
      <c r="P54" s="838">
        <v>8.3940195348837204E-2</v>
      </c>
      <c r="Q54" s="682">
        <v>1</v>
      </c>
      <c r="S54" s="1023"/>
      <c r="T54" s="453">
        <v>2019</v>
      </c>
      <c r="U54" s="63"/>
      <c r="V54" s="33"/>
      <c r="W54" s="33"/>
      <c r="X54" s="33"/>
      <c r="Y54" s="299">
        <v>432640</v>
      </c>
      <c r="Z54" s="296">
        <v>26280</v>
      </c>
      <c r="AA54" s="33"/>
      <c r="AB54" s="33"/>
      <c r="AC54" s="33"/>
      <c r="AD54" s="33"/>
      <c r="AE54" s="33"/>
      <c r="AF54" s="33"/>
      <c r="AG54" s="33"/>
      <c r="AH54" s="778">
        <v>1.2201</v>
      </c>
      <c r="AI54" s="1048"/>
    </row>
    <row r="55" spans="2:35" ht="42.6" customHeight="1" x14ac:dyDescent="0.25">
      <c r="B55" s="1051"/>
      <c r="D55" s="1051"/>
      <c r="E55" s="1051"/>
      <c r="F55" s="1051"/>
      <c r="H55" s="1051"/>
      <c r="I55" s="10"/>
      <c r="J55" s="1051"/>
      <c r="L55" s="434">
        <v>2020</v>
      </c>
      <c r="N55" s="689">
        <v>18885684</v>
      </c>
      <c r="O55" s="1054"/>
      <c r="P55" s="838">
        <v>0.17568078139534885</v>
      </c>
      <c r="Q55" s="682">
        <v>1</v>
      </c>
      <c r="S55" s="1023"/>
      <c r="T55" s="440">
        <v>2020</v>
      </c>
      <c r="U55" s="63"/>
      <c r="V55" s="33"/>
      <c r="W55" s="33"/>
      <c r="X55" s="33"/>
      <c r="Y55" s="299">
        <v>432640</v>
      </c>
      <c r="Z55" s="296">
        <v>26280</v>
      </c>
      <c r="AA55" s="33"/>
      <c r="AB55" s="33"/>
      <c r="AC55" s="33"/>
      <c r="AD55" s="33"/>
      <c r="AE55" s="33"/>
      <c r="AF55" s="33"/>
      <c r="AG55" s="33"/>
      <c r="AH55" s="778">
        <v>1.2201</v>
      </c>
      <c r="AI55" s="1048"/>
    </row>
    <row r="56" spans="2:35" ht="42.6" customHeight="1" x14ac:dyDescent="0.25">
      <c r="B56" s="1051"/>
      <c r="D56" s="1051"/>
      <c r="E56" s="1051"/>
      <c r="F56" s="1051"/>
      <c r="H56" s="1051"/>
      <c r="I56" s="10"/>
      <c r="J56" s="1051"/>
      <c r="L56" s="489">
        <v>2021</v>
      </c>
      <c r="N56" s="689">
        <v>22467807</v>
      </c>
      <c r="O56" s="1054"/>
      <c r="P56" s="838">
        <v>0.20900285581395348</v>
      </c>
      <c r="Q56" s="432">
        <v>1</v>
      </c>
      <c r="S56" s="1023"/>
      <c r="T56" s="440">
        <v>2021</v>
      </c>
      <c r="U56" s="435"/>
      <c r="V56" s="438"/>
      <c r="W56" s="438"/>
      <c r="X56" s="438"/>
      <c r="Y56" s="518">
        <v>432640</v>
      </c>
      <c r="Z56" s="454">
        <v>26280</v>
      </c>
      <c r="AA56" s="438"/>
      <c r="AB56" s="438"/>
      <c r="AC56" s="438"/>
      <c r="AD56" s="438"/>
      <c r="AE56" s="438"/>
      <c r="AF56" s="438"/>
      <c r="AG56" s="438"/>
      <c r="AH56" s="779">
        <v>1.2201</v>
      </c>
      <c r="AI56" s="1048"/>
    </row>
    <row r="57" spans="2:35" ht="42.6" customHeight="1" thickBot="1" x14ac:dyDescent="0.3">
      <c r="B57" s="1052"/>
      <c r="D57" s="1052"/>
      <c r="E57" s="1052"/>
      <c r="F57" s="1052"/>
      <c r="H57" s="1052"/>
      <c r="I57" s="10"/>
      <c r="J57" s="1052"/>
      <c r="L57" s="32">
        <v>2022</v>
      </c>
      <c r="N57" s="456">
        <v>25385390</v>
      </c>
      <c r="O57" s="1055"/>
      <c r="P57" s="833">
        <v>0.23614316279069766</v>
      </c>
      <c r="Q57" s="195">
        <v>1</v>
      </c>
      <c r="S57" s="1023"/>
      <c r="T57" s="849">
        <v>2022</v>
      </c>
      <c r="U57" s="774"/>
      <c r="V57" s="765"/>
      <c r="W57" s="766"/>
      <c r="X57" s="767"/>
      <c r="Y57" s="773">
        <v>432640</v>
      </c>
      <c r="Z57" s="781">
        <v>26280</v>
      </c>
      <c r="AA57" s="768"/>
      <c r="AB57" s="701"/>
      <c r="AC57" s="700"/>
      <c r="AD57" s="699"/>
      <c r="AE57" s="699"/>
      <c r="AF57" s="699"/>
      <c r="AG57" s="769"/>
      <c r="AH57" s="783">
        <v>1.2201</v>
      </c>
      <c r="AI57" s="1049"/>
    </row>
    <row r="58" spans="2:35" ht="21.75" thickBot="1" x14ac:dyDescent="0.3">
      <c r="B58" s="7"/>
      <c r="D58" s="7"/>
      <c r="E58" s="7"/>
      <c r="F58" s="35"/>
      <c r="H58" s="35"/>
      <c r="I58" s="10"/>
      <c r="J58" s="35"/>
      <c r="L58" s="5"/>
      <c r="N58" s="275">
        <v>77038792</v>
      </c>
      <c r="O58" s="245"/>
      <c r="P58" s="371">
        <v>0.71663992558139533</v>
      </c>
      <c r="Q58" s="194"/>
      <c r="S58" s="1023"/>
      <c r="AI58" s="36"/>
    </row>
    <row r="59" spans="2:35" ht="21.75" thickBot="1" x14ac:dyDescent="0.3">
      <c r="B59" s="36"/>
      <c r="D59" s="36"/>
      <c r="E59" s="36"/>
      <c r="I59" s="10"/>
      <c r="L59" s="2"/>
      <c r="N59" s="249"/>
      <c r="O59" s="249"/>
      <c r="P59" s="373"/>
      <c r="S59" s="1023"/>
      <c r="T59" s="14"/>
      <c r="W59" s="5"/>
      <c r="X59" s="5"/>
      <c r="Y59" s="5"/>
      <c r="Z59" s="5"/>
      <c r="AA59" s="5"/>
      <c r="AB59" s="5"/>
      <c r="AC59" s="5"/>
      <c r="AD59" s="5"/>
      <c r="AE59" s="5"/>
      <c r="AF59" s="5"/>
      <c r="AG59" s="5"/>
      <c r="AH59" s="5"/>
      <c r="AI59" s="1017"/>
    </row>
    <row r="60" spans="2:35" ht="42.6" customHeight="1" x14ac:dyDescent="0.25">
      <c r="B60" s="1050" t="s">
        <v>173</v>
      </c>
      <c r="D60" s="1050" t="s">
        <v>19</v>
      </c>
      <c r="E60" s="1050" t="s">
        <v>22</v>
      </c>
      <c r="F60" s="1050" t="s">
        <v>159</v>
      </c>
      <c r="H60" s="1050" t="s">
        <v>160</v>
      </c>
      <c r="I60" s="10"/>
      <c r="J60" s="1050">
        <v>30</v>
      </c>
      <c r="L60" s="4">
        <v>2018</v>
      </c>
      <c r="N60" s="628">
        <v>0</v>
      </c>
      <c r="O60" s="1081">
        <v>16000000</v>
      </c>
      <c r="P60" s="458">
        <v>0</v>
      </c>
      <c r="Q60" s="681">
        <v>1</v>
      </c>
      <c r="S60" s="1023"/>
      <c r="T60" s="452">
        <v>2018</v>
      </c>
      <c r="U60" s="62"/>
      <c r="V60" s="34"/>
      <c r="W60" s="34"/>
      <c r="X60" s="34"/>
      <c r="Y60" s="300"/>
      <c r="Z60" s="295"/>
      <c r="AA60" s="34"/>
      <c r="AB60" s="34"/>
      <c r="AC60" s="34"/>
      <c r="AD60" s="34"/>
      <c r="AE60" s="34"/>
      <c r="AF60" s="34"/>
      <c r="AG60" s="34"/>
      <c r="AH60" s="34"/>
      <c r="AI60" s="1047"/>
    </row>
    <row r="61" spans="2:35" ht="42.6" customHeight="1" x14ac:dyDescent="0.25">
      <c r="B61" s="1051"/>
      <c r="D61" s="1051"/>
      <c r="E61" s="1051"/>
      <c r="F61" s="1051"/>
      <c r="H61" s="1051"/>
      <c r="I61" s="10"/>
      <c r="J61" s="1051"/>
      <c r="L61" s="11">
        <v>2019</v>
      </c>
      <c r="N61" s="627">
        <v>0</v>
      </c>
      <c r="O61" s="1082"/>
      <c r="P61" s="838">
        <v>0</v>
      </c>
      <c r="Q61" s="682">
        <v>1</v>
      </c>
      <c r="S61" s="1023"/>
      <c r="T61" s="453">
        <v>2019</v>
      </c>
      <c r="U61" s="63"/>
      <c r="V61" s="33"/>
      <c r="W61" s="33"/>
      <c r="X61" s="33"/>
      <c r="Y61" s="299"/>
      <c r="Z61" s="296"/>
      <c r="AA61" s="33"/>
      <c r="AB61" s="33"/>
      <c r="AC61" s="33"/>
      <c r="AD61" s="33"/>
      <c r="AE61" s="33"/>
      <c r="AF61" s="33"/>
      <c r="AG61" s="33"/>
      <c r="AH61" s="33"/>
      <c r="AI61" s="1048"/>
    </row>
    <row r="62" spans="2:35" ht="42.6" customHeight="1" x14ac:dyDescent="0.25">
      <c r="B62" s="1051"/>
      <c r="D62" s="1051"/>
      <c r="E62" s="1051"/>
      <c r="F62" s="1051"/>
      <c r="H62" s="1051"/>
      <c r="I62" s="10"/>
      <c r="J62" s="1051"/>
      <c r="L62" s="434">
        <v>2020</v>
      </c>
      <c r="N62" s="379">
        <v>4776000</v>
      </c>
      <c r="O62" s="1082"/>
      <c r="P62" s="457">
        <v>0.29849999999999999</v>
      </c>
      <c r="Q62" s="682">
        <v>1</v>
      </c>
      <c r="S62" s="1023"/>
      <c r="T62" s="440">
        <v>2020</v>
      </c>
      <c r="U62" s="63"/>
      <c r="V62" s="33"/>
      <c r="W62" s="33"/>
      <c r="X62" s="33"/>
      <c r="Y62" s="299"/>
      <c r="Z62" s="296"/>
      <c r="AA62" s="995">
        <v>0.28999999999999998</v>
      </c>
      <c r="AB62" s="33"/>
      <c r="AC62" s="33"/>
      <c r="AD62" s="33"/>
      <c r="AE62" s="33"/>
      <c r="AF62" s="33"/>
      <c r="AG62" s="33"/>
      <c r="AH62" s="33"/>
      <c r="AI62" s="1048"/>
    </row>
    <row r="63" spans="2:35" ht="42.6" customHeight="1" x14ac:dyDescent="0.25">
      <c r="B63" s="1051"/>
      <c r="D63" s="1051"/>
      <c r="E63" s="1051"/>
      <c r="F63" s="1051"/>
      <c r="H63" s="1051"/>
      <c r="I63" s="10"/>
      <c r="J63" s="1051"/>
      <c r="L63" s="489">
        <v>2021</v>
      </c>
      <c r="N63" s="379">
        <v>3180000</v>
      </c>
      <c r="O63" s="1082"/>
      <c r="P63" s="457">
        <v>0.19875000000000001</v>
      </c>
      <c r="Q63" s="682">
        <v>1</v>
      </c>
      <c r="S63" s="1023"/>
      <c r="T63" s="440">
        <v>2021</v>
      </c>
      <c r="U63" s="435"/>
      <c r="V63" s="438"/>
      <c r="W63" s="438"/>
      <c r="X63" s="438"/>
      <c r="Y63" s="518"/>
      <c r="Z63" s="454"/>
      <c r="AA63" s="995">
        <v>0.28999999999999998</v>
      </c>
      <c r="AB63" s="438"/>
      <c r="AC63" s="438"/>
      <c r="AD63" s="438"/>
      <c r="AE63" s="438"/>
      <c r="AF63" s="438"/>
      <c r="AG63" s="438"/>
      <c r="AH63" s="438"/>
      <c r="AI63" s="1048"/>
    </row>
    <row r="64" spans="2:35" ht="42.6" customHeight="1" thickBot="1" x14ac:dyDescent="0.3">
      <c r="B64" s="1052"/>
      <c r="D64" s="1052"/>
      <c r="E64" s="1052"/>
      <c r="F64" s="1052"/>
      <c r="H64" s="1052"/>
      <c r="I64" s="10"/>
      <c r="J64" s="1052"/>
      <c r="L64" s="32">
        <v>2022</v>
      </c>
      <c r="N64" s="997">
        <v>2536000</v>
      </c>
      <c r="O64" s="1083"/>
      <c r="P64" s="433">
        <v>0.1585</v>
      </c>
      <c r="Q64" s="195">
        <v>1</v>
      </c>
      <c r="S64" s="1023"/>
      <c r="T64" s="849">
        <v>2022</v>
      </c>
      <c r="U64" s="774"/>
      <c r="V64" s="765"/>
      <c r="W64" s="766"/>
      <c r="X64" s="767"/>
      <c r="Y64" s="773"/>
      <c r="Z64" s="781"/>
      <c r="AA64" s="996">
        <v>0.28999999999999998</v>
      </c>
      <c r="AB64" s="701"/>
      <c r="AC64" s="700"/>
      <c r="AD64" s="699"/>
      <c r="AE64" s="699"/>
      <c r="AF64" s="699"/>
      <c r="AG64" s="769"/>
      <c r="AH64" s="769"/>
      <c r="AI64" s="1049"/>
    </row>
    <row r="65" spans="2:35" ht="21.75" thickBot="1" x14ac:dyDescent="0.3">
      <c r="B65" s="7"/>
      <c r="D65" s="7"/>
      <c r="E65" s="7"/>
      <c r="F65" s="35"/>
      <c r="H65" s="35"/>
      <c r="I65" s="10"/>
      <c r="J65" s="35"/>
      <c r="L65" s="5"/>
      <c r="N65" s="998">
        <v>10492000</v>
      </c>
      <c r="O65" s="245"/>
      <c r="P65" s="371">
        <v>0.65575000000000006</v>
      </c>
      <c r="Q65" s="194"/>
      <c r="S65" s="1023"/>
      <c r="AI65" s="36"/>
    </row>
    <row r="66" spans="2:35" ht="21.75" thickBot="1" x14ac:dyDescent="0.3">
      <c r="B66" s="36"/>
      <c r="D66" s="36"/>
      <c r="E66" s="36"/>
      <c r="I66" s="10"/>
      <c r="L66" s="2"/>
      <c r="N66" s="999"/>
      <c r="O66" s="249"/>
      <c r="P66" s="373"/>
      <c r="S66" s="1023"/>
      <c r="T66" s="14"/>
      <c r="W66" s="5"/>
      <c r="X66" s="5"/>
      <c r="Y66" s="5"/>
      <c r="Z66" s="5"/>
      <c r="AA66" s="5"/>
      <c r="AB66" s="5"/>
      <c r="AC66" s="5"/>
      <c r="AD66" s="5"/>
      <c r="AE66" s="5"/>
      <c r="AF66" s="5"/>
      <c r="AG66" s="5"/>
      <c r="AH66" s="5"/>
      <c r="AI66" s="1017"/>
    </row>
    <row r="67" spans="2:35" ht="42.6" customHeight="1" x14ac:dyDescent="0.25">
      <c r="B67" s="1050" t="s">
        <v>174</v>
      </c>
      <c r="D67" s="1050" t="s">
        <v>19</v>
      </c>
      <c r="E67" s="1050" t="s">
        <v>22</v>
      </c>
      <c r="F67" s="1050" t="s">
        <v>159</v>
      </c>
      <c r="H67" s="1050" t="s">
        <v>160</v>
      </c>
      <c r="I67" s="10"/>
      <c r="J67" s="1050">
        <v>30</v>
      </c>
      <c r="L67" s="4">
        <v>2018</v>
      </c>
      <c r="N67" s="1000">
        <v>0</v>
      </c>
      <c r="O67" s="1081">
        <v>47500000</v>
      </c>
      <c r="P67" s="458">
        <v>0</v>
      </c>
      <c r="Q67" s="681">
        <v>1</v>
      </c>
      <c r="S67" s="1023"/>
      <c r="T67" s="452">
        <v>2018</v>
      </c>
      <c r="U67" s="62"/>
      <c r="V67" s="34"/>
      <c r="W67" s="34"/>
      <c r="X67" s="34"/>
      <c r="Y67" s="300"/>
      <c r="Z67" s="295"/>
      <c r="AA67" s="34"/>
      <c r="AB67" s="34"/>
      <c r="AC67" s="34"/>
      <c r="AD67" s="34"/>
      <c r="AE67" s="34"/>
      <c r="AF67" s="34"/>
      <c r="AG67" s="34"/>
      <c r="AH67" s="34"/>
      <c r="AI67" s="1047"/>
    </row>
    <row r="68" spans="2:35" ht="42.6" customHeight="1" x14ac:dyDescent="0.25">
      <c r="B68" s="1051"/>
      <c r="D68" s="1051"/>
      <c r="E68" s="1051"/>
      <c r="F68" s="1051"/>
      <c r="H68" s="1051"/>
      <c r="I68" s="10"/>
      <c r="J68" s="1051"/>
      <c r="L68" s="11">
        <v>2019</v>
      </c>
      <c r="N68" s="1001">
        <v>0</v>
      </c>
      <c r="O68" s="1082"/>
      <c r="P68" s="838">
        <v>0</v>
      </c>
      <c r="Q68" s="682">
        <v>1</v>
      </c>
      <c r="S68" s="1023"/>
      <c r="T68" s="453">
        <v>2019</v>
      </c>
      <c r="U68" s="63"/>
      <c r="V68" s="33"/>
      <c r="W68" s="33"/>
      <c r="X68" s="33"/>
      <c r="Y68" s="299"/>
      <c r="Z68" s="296"/>
      <c r="AA68" s="993"/>
      <c r="AB68" s="33"/>
      <c r="AC68" s="33"/>
      <c r="AD68" s="33"/>
      <c r="AE68" s="33"/>
      <c r="AF68" s="33"/>
      <c r="AG68" s="33"/>
      <c r="AH68" s="33"/>
      <c r="AI68" s="1048"/>
    </row>
    <row r="69" spans="2:35" ht="42.6" customHeight="1" x14ac:dyDescent="0.25">
      <c r="B69" s="1051"/>
      <c r="D69" s="1051"/>
      <c r="E69" s="1051"/>
      <c r="F69" s="1051"/>
      <c r="H69" s="1051"/>
      <c r="I69" s="10"/>
      <c r="J69" s="1051"/>
      <c r="L69" s="434">
        <v>2020</v>
      </c>
      <c r="N69" s="1002">
        <v>1133986</v>
      </c>
      <c r="O69" s="1082"/>
      <c r="P69" s="457">
        <v>2.3873389473684212E-2</v>
      </c>
      <c r="Q69" s="682">
        <v>1</v>
      </c>
      <c r="S69" s="1023"/>
      <c r="T69" s="440">
        <v>2020</v>
      </c>
      <c r="U69" s="63"/>
      <c r="V69" s="33"/>
      <c r="W69" s="33"/>
      <c r="X69" s="33"/>
      <c r="Y69" s="299"/>
      <c r="Z69" s="296"/>
      <c r="AA69" s="993">
        <v>1.9</v>
      </c>
      <c r="AB69" s="33"/>
      <c r="AC69" s="33"/>
      <c r="AD69" s="33"/>
      <c r="AE69" s="33"/>
      <c r="AF69" s="33"/>
      <c r="AG69" s="33"/>
      <c r="AH69" s="33"/>
      <c r="AI69" s="1048"/>
    </row>
    <row r="70" spans="2:35" ht="42.6" customHeight="1" x14ac:dyDescent="0.25">
      <c r="B70" s="1051"/>
      <c r="D70" s="1051"/>
      <c r="E70" s="1051"/>
      <c r="F70" s="1051"/>
      <c r="H70" s="1051"/>
      <c r="I70" s="10"/>
      <c r="J70" s="1051"/>
      <c r="L70" s="489">
        <v>2021</v>
      </c>
      <c r="N70" s="1002">
        <v>4479000</v>
      </c>
      <c r="O70" s="1082"/>
      <c r="P70" s="457">
        <v>9.4294736842105265E-2</v>
      </c>
      <c r="Q70" s="682">
        <v>1</v>
      </c>
      <c r="S70" s="1023"/>
      <c r="T70" s="440">
        <v>2021</v>
      </c>
      <c r="U70" s="435"/>
      <c r="V70" s="438"/>
      <c r="W70" s="438"/>
      <c r="X70" s="438"/>
      <c r="Y70" s="518"/>
      <c r="Z70" s="454"/>
      <c r="AA70" s="993">
        <v>1.9</v>
      </c>
      <c r="AB70" s="438"/>
      <c r="AC70" s="438"/>
      <c r="AD70" s="438"/>
      <c r="AE70" s="438"/>
      <c r="AF70" s="438"/>
      <c r="AG70" s="438"/>
      <c r="AH70" s="438"/>
      <c r="AI70" s="1048"/>
    </row>
    <row r="71" spans="2:35" ht="42.6" customHeight="1" thickBot="1" x14ac:dyDescent="0.3">
      <c r="B71" s="1052"/>
      <c r="D71" s="1052"/>
      <c r="E71" s="1052"/>
      <c r="F71" s="1052"/>
      <c r="H71" s="1052"/>
      <c r="I71" s="10"/>
      <c r="J71" s="1052"/>
      <c r="L71" s="32">
        <v>2022</v>
      </c>
      <c r="N71" s="997">
        <v>17756000</v>
      </c>
      <c r="O71" s="1083"/>
      <c r="P71" s="433">
        <v>0.37381052631578948</v>
      </c>
      <c r="Q71" s="195">
        <v>1</v>
      </c>
      <c r="S71" s="1024"/>
      <c r="T71" s="849">
        <v>2022</v>
      </c>
      <c r="U71" s="774"/>
      <c r="V71" s="765"/>
      <c r="W71" s="766"/>
      <c r="X71" s="767"/>
      <c r="Y71" s="773"/>
      <c r="Z71" s="781"/>
      <c r="AA71" s="994">
        <v>1.9</v>
      </c>
      <c r="AB71" s="701"/>
      <c r="AC71" s="700"/>
      <c r="AD71" s="699"/>
      <c r="AE71" s="699"/>
      <c r="AF71" s="699"/>
      <c r="AG71" s="769"/>
      <c r="AH71" s="769"/>
      <c r="AI71" s="1049"/>
    </row>
    <row r="72" spans="2:35" ht="21.75" thickBot="1" x14ac:dyDescent="0.3">
      <c r="B72" s="7"/>
      <c r="D72" s="7"/>
      <c r="E72" s="7"/>
      <c r="F72" s="35"/>
      <c r="H72" s="35"/>
      <c r="I72" s="10"/>
      <c r="J72" s="35"/>
      <c r="L72" s="5"/>
      <c r="N72" s="275">
        <v>23368986</v>
      </c>
      <c r="O72" s="245"/>
      <c r="P72" s="371">
        <v>0.49197865263157897</v>
      </c>
      <c r="Q72" s="194"/>
    </row>
    <row r="73" spans="2:35" ht="21" x14ac:dyDescent="0.25">
      <c r="B73" s="7"/>
      <c r="D73" s="35"/>
      <c r="E73" s="35"/>
      <c r="F73" s="35"/>
      <c r="H73" s="35"/>
      <c r="I73" s="10"/>
      <c r="J73" s="5"/>
      <c r="K73" s="5"/>
      <c r="L73" s="5"/>
      <c r="M73" s="5"/>
      <c r="N73" s="248"/>
      <c r="O73" s="248"/>
      <c r="P73" s="218"/>
      <c r="Q73" s="5"/>
      <c r="R73" s="5"/>
    </row>
    <row r="74" spans="2:35" ht="21" x14ac:dyDescent="0.25">
      <c r="B74" s="7"/>
      <c r="D74" s="35"/>
      <c r="E74" s="35"/>
      <c r="F74" s="35"/>
      <c r="H74" s="35"/>
      <c r="I74" s="10"/>
      <c r="J74" s="5"/>
      <c r="K74" s="5"/>
      <c r="L74" s="5"/>
      <c r="M74" s="5"/>
      <c r="N74" s="248"/>
      <c r="O74" s="248"/>
      <c r="P74" s="218"/>
      <c r="Q74" s="5"/>
      <c r="R74" s="5"/>
    </row>
    <row r="75" spans="2:35" ht="21" x14ac:dyDescent="0.25">
      <c r="B75" s="7"/>
      <c r="D75" s="35"/>
      <c r="E75" s="35"/>
      <c r="F75" s="35"/>
      <c r="H75" s="35"/>
      <c r="I75" s="10"/>
      <c r="J75" s="5"/>
      <c r="K75" s="5"/>
      <c r="L75" s="5"/>
      <c r="M75" s="5"/>
      <c r="N75" s="248"/>
      <c r="O75" s="248"/>
      <c r="P75" s="218"/>
      <c r="Q75" s="5"/>
      <c r="R75" s="5"/>
    </row>
    <row r="76" spans="2:35" ht="21" x14ac:dyDescent="0.25">
      <c r="B76" s="7"/>
      <c r="D76" s="35"/>
      <c r="E76" s="35"/>
      <c r="F76" s="35"/>
      <c r="H76" s="35"/>
      <c r="I76" s="10"/>
      <c r="J76" s="5"/>
      <c r="K76" s="5"/>
      <c r="L76" s="5"/>
      <c r="M76" s="5"/>
      <c r="N76" s="248"/>
      <c r="O76" s="248"/>
      <c r="P76" s="218"/>
      <c r="Q76" s="5"/>
      <c r="R76" s="5"/>
    </row>
    <row r="77" spans="2:35" ht="21" x14ac:dyDescent="0.25">
      <c r="B77" s="7"/>
      <c r="D77" s="35"/>
      <c r="E77" s="35"/>
      <c r="F77" s="35"/>
      <c r="H77" s="35"/>
      <c r="I77" s="10"/>
      <c r="J77" s="5"/>
      <c r="K77" s="5"/>
      <c r="L77" s="5"/>
      <c r="M77" s="5"/>
      <c r="N77" s="248"/>
      <c r="O77" s="248"/>
      <c r="P77" s="218"/>
      <c r="Q77" s="5"/>
      <c r="R77" s="5"/>
    </row>
    <row r="78" spans="2:35" ht="21" x14ac:dyDescent="0.25">
      <c r="B78" s="7"/>
      <c r="D78" s="35"/>
      <c r="E78" s="35"/>
      <c r="F78" s="35"/>
      <c r="H78" s="35"/>
      <c r="I78" s="10"/>
      <c r="J78" s="5"/>
      <c r="K78" s="5"/>
      <c r="L78" s="5"/>
      <c r="M78" s="5"/>
      <c r="N78" s="248"/>
      <c r="O78" s="248"/>
      <c r="P78" s="218"/>
      <c r="Q78" s="5"/>
      <c r="R78" s="5"/>
    </row>
    <row r="79" spans="2:35" ht="21" x14ac:dyDescent="0.25">
      <c r="B79" s="7"/>
      <c r="D79" s="35"/>
      <c r="E79" s="35"/>
      <c r="F79" s="35"/>
      <c r="H79" s="35"/>
      <c r="I79" s="10"/>
      <c r="J79" s="5"/>
      <c r="K79" s="5"/>
      <c r="L79" s="5"/>
      <c r="M79" s="5"/>
      <c r="N79" s="248"/>
      <c r="O79" s="248"/>
      <c r="P79" s="218"/>
      <c r="Q79" s="5"/>
      <c r="R79" s="5"/>
    </row>
    <row r="80" spans="2:35" ht="21" x14ac:dyDescent="0.25">
      <c r="B80" s="7"/>
      <c r="D80" s="35"/>
      <c r="E80" s="35"/>
      <c r="F80" s="35"/>
      <c r="H80" s="35"/>
      <c r="I80" s="10"/>
      <c r="J80" s="5"/>
      <c r="K80" s="5"/>
      <c r="L80" s="5"/>
      <c r="M80" s="5"/>
      <c r="N80" s="248"/>
      <c r="O80" s="248"/>
      <c r="P80" s="218"/>
      <c r="Q80" s="5"/>
      <c r="R80" s="5"/>
    </row>
    <row r="81" spans="2:18" ht="21" x14ac:dyDescent="0.25">
      <c r="B81" s="7"/>
      <c r="D81" s="35"/>
      <c r="E81" s="35"/>
      <c r="F81" s="35"/>
      <c r="H81" s="35"/>
      <c r="I81" s="10"/>
      <c r="J81" s="5"/>
      <c r="K81" s="5"/>
      <c r="L81" s="5"/>
      <c r="M81" s="5"/>
      <c r="N81" s="248"/>
      <c r="O81" s="248"/>
      <c r="P81" s="218"/>
      <c r="Q81" s="5"/>
      <c r="R81" s="5"/>
    </row>
    <row r="82" spans="2:18" ht="21" x14ac:dyDescent="0.25">
      <c r="B82" s="7"/>
      <c r="D82" s="35"/>
      <c r="E82" s="35"/>
      <c r="F82" s="35"/>
      <c r="H82" s="35"/>
      <c r="I82" s="10"/>
      <c r="J82" s="5"/>
      <c r="K82" s="5"/>
      <c r="L82" s="5"/>
      <c r="M82" s="5"/>
      <c r="N82" s="248"/>
      <c r="O82" s="248"/>
      <c r="P82" s="218"/>
      <c r="Q82" s="5"/>
      <c r="R82" s="5"/>
    </row>
    <row r="83" spans="2:18" ht="21" x14ac:dyDescent="0.25">
      <c r="B83" s="7"/>
      <c r="D83" s="35"/>
      <c r="E83" s="35"/>
      <c r="F83" s="35"/>
      <c r="H83" s="35"/>
      <c r="I83" s="10"/>
      <c r="J83" s="5"/>
      <c r="K83" s="5"/>
      <c r="L83" s="5"/>
      <c r="M83" s="5"/>
      <c r="N83" s="248"/>
      <c r="O83" s="248"/>
      <c r="P83" s="218"/>
      <c r="Q83" s="5"/>
      <c r="R83" s="5"/>
    </row>
    <row r="84" spans="2:18" ht="21" x14ac:dyDescent="0.25">
      <c r="B84" s="7"/>
      <c r="D84" s="35"/>
      <c r="E84" s="35"/>
      <c r="F84" s="35"/>
      <c r="H84" s="35"/>
      <c r="I84" s="10"/>
      <c r="J84" s="5"/>
      <c r="K84" s="5"/>
      <c r="L84" s="5"/>
      <c r="M84" s="5"/>
      <c r="N84" s="248"/>
      <c r="O84" s="248"/>
      <c r="P84" s="218"/>
      <c r="Q84" s="5"/>
      <c r="R84" s="5"/>
    </row>
    <row r="85" spans="2:18" ht="21" x14ac:dyDescent="0.25">
      <c r="B85" s="7"/>
      <c r="D85" s="35"/>
      <c r="E85" s="35"/>
      <c r="F85" s="35"/>
      <c r="H85" s="35"/>
      <c r="I85" s="10"/>
      <c r="J85" s="5"/>
      <c r="K85" s="5"/>
      <c r="L85" s="5"/>
      <c r="M85" s="5"/>
      <c r="N85" s="248"/>
      <c r="O85" s="248"/>
      <c r="P85" s="218"/>
      <c r="Q85" s="5"/>
      <c r="R85" s="5"/>
    </row>
    <row r="86" spans="2:18" ht="21" x14ac:dyDescent="0.25">
      <c r="B86" s="7"/>
      <c r="D86" s="35"/>
      <c r="E86" s="35"/>
      <c r="F86" s="35"/>
      <c r="H86" s="35"/>
      <c r="I86" s="10"/>
      <c r="J86" s="5"/>
      <c r="K86" s="5"/>
      <c r="L86" s="5"/>
      <c r="M86" s="5"/>
      <c r="N86" s="248"/>
      <c r="O86" s="248"/>
      <c r="P86" s="218"/>
      <c r="Q86" s="5"/>
      <c r="R86" s="5"/>
    </row>
    <row r="87" spans="2:18" ht="21" x14ac:dyDescent="0.25">
      <c r="B87" s="7"/>
      <c r="D87" s="35"/>
      <c r="E87" s="35"/>
      <c r="F87" s="35"/>
      <c r="H87" s="35"/>
      <c r="I87" s="10"/>
      <c r="J87" s="5"/>
      <c r="K87" s="5"/>
      <c r="L87" s="5"/>
      <c r="M87" s="5"/>
      <c r="N87" s="248"/>
      <c r="O87" s="248"/>
      <c r="P87" s="218"/>
      <c r="Q87" s="5"/>
      <c r="R87" s="5"/>
    </row>
    <row r="88" spans="2:18" ht="21" x14ac:dyDescent="0.25">
      <c r="B88" s="7"/>
      <c r="D88" s="35"/>
      <c r="E88" s="35"/>
      <c r="F88" s="35"/>
      <c r="H88" s="35"/>
      <c r="I88" s="10"/>
      <c r="J88" s="5"/>
      <c r="K88" s="5"/>
      <c r="L88" s="5"/>
      <c r="M88" s="5"/>
      <c r="N88" s="248"/>
      <c r="O88" s="248"/>
      <c r="P88" s="218"/>
      <c r="Q88" s="5"/>
      <c r="R88" s="5"/>
    </row>
    <row r="89" spans="2:18" ht="21" x14ac:dyDescent="0.25">
      <c r="B89" s="7"/>
      <c r="D89" s="35"/>
      <c r="E89" s="35"/>
      <c r="F89" s="35"/>
      <c r="H89" s="35"/>
      <c r="I89" s="10"/>
      <c r="J89" s="5"/>
      <c r="K89" s="5"/>
      <c r="L89" s="5"/>
      <c r="M89" s="5"/>
      <c r="N89" s="248"/>
      <c r="O89" s="248"/>
      <c r="P89" s="218"/>
      <c r="Q89" s="5"/>
      <c r="R89" s="5"/>
    </row>
    <row r="90" spans="2:18" ht="21" x14ac:dyDescent="0.25">
      <c r="B90" s="7"/>
      <c r="D90" s="35"/>
      <c r="E90" s="35"/>
      <c r="F90" s="35"/>
      <c r="H90" s="35"/>
      <c r="I90" s="10"/>
      <c r="J90" s="5"/>
      <c r="K90" s="5"/>
      <c r="L90" s="5"/>
      <c r="M90" s="5"/>
      <c r="N90" s="248"/>
      <c r="O90" s="248"/>
      <c r="P90" s="218"/>
      <c r="Q90" s="5"/>
      <c r="R90" s="5"/>
    </row>
    <row r="91" spans="2:18" ht="21" x14ac:dyDescent="0.25">
      <c r="B91" s="7"/>
      <c r="D91" s="35"/>
      <c r="E91" s="35"/>
      <c r="F91" s="35"/>
      <c r="H91" s="35"/>
      <c r="I91" s="10"/>
      <c r="J91" s="5"/>
      <c r="K91" s="5"/>
      <c r="L91" s="5"/>
      <c r="M91" s="5"/>
      <c r="N91" s="248"/>
      <c r="O91" s="248"/>
      <c r="P91" s="218"/>
      <c r="Q91" s="5"/>
      <c r="R91" s="5"/>
    </row>
    <row r="92" spans="2:18" ht="21" x14ac:dyDescent="0.25">
      <c r="B92" s="7"/>
      <c r="D92" s="35"/>
      <c r="E92" s="35"/>
      <c r="F92" s="35"/>
      <c r="H92" s="35"/>
      <c r="I92" s="10"/>
      <c r="J92" s="5"/>
      <c r="K92" s="5"/>
      <c r="L92" s="5"/>
      <c r="M92" s="5"/>
      <c r="N92" s="248"/>
      <c r="O92" s="248"/>
      <c r="P92" s="218"/>
      <c r="Q92" s="5"/>
      <c r="R92" s="5"/>
    </row>
    <row r="93" spans="2:18" ht="21" x14ac:dyDescent="0.25">
      <c r="B93" s="7"/>
      <c r="D93" s="35"/>
      <c r="E93" s="35"/>
      <c r="F93" s="35"/>
      <c r="H93" s="35"/>
      <c r="I93" s="10"/>
      <c r="J93" s="5"/>
      <c r="K93" s="5"/>
      <c r="L93" s="5"/>
      <c r="M93" s="5"/>
      <c r="N93" s="248"/>
      <c r="O93" s="248"/>
      <c r="P93" s="218"/>
      <c r="Q93" s="5"/>
      <c r="R93" s="5"/>
    </row>
    <row r="94" spans="2:18" ht="21" x14ac:dyDescent="0.25">
      <c r="B94" s="7"/>
      <c r="D94" s="35"/>
      <c r="E94" s="35"/>
      <c r="F94" s="35"/>
      <c r="H94" s="35"/>
      <c r="I94" s="10"/>
      <c r="J94" s="5"/>
      <c r="K94" s="5"/>
      <c r="L94" s="5"/>
      <c r="M94" s="5"/>
      <c r="N94" s="248"/>
      <c r="O94" s="248"/>
      <c r="P94" s="218"/>
      <c r="Q94" s="5"/>
      <c r="R94" s="5"/>
    </row>
    <row r="95" spans="2:18" ht="21" x14ac:dyDescent="0.25">
      <c r="B95" s="7"/>
      <c r="D95" s="35"/>
      <c r="E95" s="35"/>
      <c r="F95" s="35"/>
      <c r="H95" s="35"/>
      <c r="I95" s="10"/>
      <c r="J95" s="5"/>
      <c r="K95" s="5"/>
      <c r="L95" s="5"/>
      <c r="M95" s="5"/>
      <c r="N95" s="248"/>
      <c r="O95" s="248"/>
      <c r="P95" s="218"/>
      <c r="Q95" s="5"/>
      <c r="R95" s="5"/>
    </row>
    <row r="96" spans="2:18" ht="21" x14ac:dyDescent="0.25">
      <c r="B96" s="7"/>
      <c r="D96" s="35"/>
      <c r="E96" s="35"/>
      <c r="F96" s="35"/>
      <c r="H96" s="35"/>
      <c r="I96" s="10"/>
      <c r="J96" s="35"/>
      <c r="K96" s="5"/>
      <c r="L96" s="5"/>
      <c r="M96" s="5"/>
      <c r="N96" s="5"/>
      <c r="O96" s="212"/>
      <c r="P96" s="218"/>
      <c r="Q96" s="5"/>
      <c r="R96" s="5"/>
    </row>
    <row r="97" spans="2:18" ht="21" x14ac:dyDescent="0.25">
      <c r="B97" s="7"/>
      <c r="D97" s="35"/>
      <c r="E97" s="35"/>
      <c r="F97" s="35"/>
      <c r="H97" s="35"/>
      <c r="I97" s="10"/>
      <c r="J97" s="35"/>
      <c r="K97" s="5"/>
      <c r="L97" s="5"/>
      <c r="M97" s="5"/>
      <c r="N97" s="5"/>
      <c r="O97" s="212"/>
      <c r="P97" s="218"/>
      <c r="Q97" s="5"/>
      <c r="R97" s="5"/>
    </row>
  </sheetData>
  <mergeCells count="95">
    <mergeCell ref="AI60:AI64"/>
    <mergeCell ref="B67:B71"/>
    <mergeCell ref="D67:D71"/>
    <mergeCell ref="E67:E71"/>
    <mergeCell ref="F67:F71"/>
    <mergeCell ref="H67:H71"/>
    <mergeCell ref="J67:J71"/>
    <mergeCell ref="O67:O71"/>
    <mergeCell ref="AI67:AI71"/>
    <mergeCell ref="S11:S71"/>
    <mergeCell ref="B60:B64"/>
    <mergeCell ref="D60:D64"/>
    <mergeCell ref="E60:E64"/>
    <mergeCell ref="F60:F64"/>
    <mergeCell ref="H60:H64"/>
    <mergeCell ref="O18:O22"/>
    <mergeCell ref="H18:H22"/>
    <mergeCell ref="J18:J22"/>
    <mergeCell ref="J53:J57"/>
    <mergeCell ref="O53:O57"/>
    <mergeCell ref="H7:H9"/>
    <mergeCell ref="J7:J9"/>
    <mergeCell ref="J11:J15"/>
    <mergeCell ref="O11:O15"/>
    <mergeCell ref="J60:J64"/>
    <mergeCell ref="O60:O64"/>
    <mergeCell ref="U7:V7"/>
    <mergeCell ref="T6:T9"/>
    <mergeCell ref="L7:L9"/>
    <mergeCell ref="N7:N9"/>
    <mergeCell ref="O7:O9"/>
    <mergeCell ref="J25:J29"/>
    <mergeCell ref="O25:O29"/>
    <mergeCell ref="S7:S8"/>
    <mergeCell ref="Q7:Q9"/>
    <mergeCell ref="B18:B22"/>
    <mergeCell ref="S5:AI5"/>
    <mergeCell ref="AA6:AG6"/>
    <mergeCell ref="AI6:AI9"/>
    <mergeCell ref="W7:Z7"/>
    <mergeCell ref="AD7:AF7"/>
    <mergeCell ref="P7:P9"/>
    <mergeCell ref="D6:F6"/>
    <mergeCell ref="N6:Q6"/>
    <mergeCell ref="U6:Z6"/>
    <mergeCell ref="B7:B9"/>
    <mergeCell ref="D7:D9"/>
    <mergeCell ref="E7:E9"/>
    <mergeCell ref="F7:F9"/>
    <mergeCell ref="B11:B15"/>
    <mergeCell ref="D11:D15"/>
    <mergeCell ref="E11:E15"/>
    <mergeCell ref="F11:F15"/>
    <mergeCell ref="H11:H15"/>
    <mergeCell ref="B32:B36"/>
    <mergeCell ref="D32:D36"/>
    <mergeCell ref="E32:E36"/>
    <mergeCell ref="F32:F36"/>
    <mergeCell ref="H32:H36"/>
    <mergeCell ref="B25:B29"/>
    <mergeCell ref="D25:D29"/>
    <mergeCell ref="E25:E29"/>
    <mergeCell ref="F25:F29"/>
    <mergeCell ref="H25:H29"/>
    <mergeCell ref="D18:D22"/>
    <mergeCell ref="E18:E22"/>
    <mergeCell ref="F18:F22"/>
    <mergeCell ref="B46:B50"/>
    <mergeCell ref="D46:D50"/>
    <mergeCell ref="E46:E50"/>
    <mergeCell ref="F46:F50"/>
    <mergeCell ref="H46:H50"/>
    <mergeCell ref="B53:B57"/>
    <mergeCell ref="D53:D57"/>
    <mergeCell ref="E53:E57"/>
    <mergeCell ref="F53:F57"/>
    <mergeCell ref="H53:H57"/>
    <mergeCell ref="B39:B43"/>
    <mergeCell ref="D39:D43"/>
    <mergeCell ref="E39:E43"/>
    <mergeCell ref="F39:F43"/>
    <mergeCell ref="H39:H43"/>
    <mergeCell ref="AI11:AI15"/>
    <mergeCell ref="AI18:AI22"/>
    <mergeCell ref="AI25:AI29"/>
    <mergeCell ref="AI32:AI36"/>
    <mergeCell ref="AI39:AI43"/>
    <mergeCell ref="AI46:AI50"/>
    <mergeCell ref="AI53:AI57"/>
    <mergeCell ref="J46:J50"/>
    <mergeCell ref="O46:O50"/>
    <mergeCell ref="J32:J36"/>
    <mergeCell ref="O32:O36"/>
    <mergeCell ref="J39:J43"/>
    <mergeCell ref="O39:O43"/>
  </mergeCells>
  <pageMargins left="0.70866141732283472" right="0.70866141732283472" top="0.74803149606299213" bottom="0.74803149606299213" header="0.31496062992125984" footer="0.31496062992125984"/>
  <pageSetup paperSize="8" scale="35" orientation="landscape" r:id="rId1"/>
  <colBreaks count="1" manualBreakCount="1">
    <brk id="36" max="43" man="1"/>
  </colBreaks>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BC224"/>
  <sheetViews>
    <sheetView topLeftCell="I13" zoomScaleNormal="100" zoomScaleSheetLayoutView="20" workbookViewId="0">
      <selection activeCell="I13" sqref="A1:XFD1048576"/>
    </sheetView>
  </sheetViews>
  <sheetFormatPr defaultColWidth="0" defaultRowHeight="15" zeroHeight="1" x14ac:dyDescent="0.25"/>
  <cols>
    <col min="1" max="1" width="2" style="1" customWidth="1"/>
    <col min="2" max="2" width="37.42578125" style="652" customWidth="1"/>
    <col min="3" max="3" width="1.42578125" style="651" customWidth="1"/>
    <col min="4" max="4" width="17.5703125" style="652" customWidth="1"/>
    <col min="5" max="5" width="22" style="652" customWidth="1"/>
    <col min="6" max="6" width="17.5703125" style="652" customWidth="1"/>
    <col min="7" max="7" width="1.42578125" style="1" customWidth="1"/>
    <col min="8" max="8" width="11.5703125" customWidth="1"/>
    <col min="9" max="9" width="1.42578125" style="1" customWidth="1"/>
    <col min="10" max="10" width="10.5703125" customWidth="1"/>
    <col min="11" max="11" width="1.5703125" style="1" customWidth="1"/>
    <col min="12" max="12" width="10.7109375" customWidth="1"/>
    <col min="13" max="13" width="1.5703125" style="1" customWidth="1"/>
    <col min="14" max="14" width="13.42578125" customWidth="1"/>
    <col min="15" max="15" width="13.7109375" customWidth="1"/>
    <col min="16" max="16" width="14.5703125" style="42" customWidth="1"/>
    <col min="17" max="17" width="9.7109375" style="42" customWidth="1"/>
    <col min="18" max="18" width="1.7109375" style="36" customWidth="1"/>
    <col min="19" max="19" width="19.5703125" style="42" customWidth="1"/>
    <col min="20" max="20" width="8.42578125" style="1" customWidth="1"/>
    <col min="21" max="21" width="15.7109375" customWidth="1"/>
    <col min="22" max="22" width="15.5703125" customWidth="1"/>
    <col min="23" max="23" width="19.42578125" customWidth="1"/>
    <col min="24" max="24" width="23.5703125" customWidth="1"/>
    <col min="25" max="25" width="16.42578125" customWidth="1"/>
    <col min="26" max="26" width="20.5703125" customWidth="1"/>
    <col min="27" max="27" width="17.42578125" customWidth="1"/>
    <col min="28" max="28" width="21.5703125" customWidth="1"/>
    <col min="29" max="29" width="12.42578125" customWidth="1"/>
    <col min="30" max="30" width="19.42578125" customWidth="1"/>
    <col min="31" max="31" width="20.5703125" customWidth="1"/>
    <col min="32" max="32" width="18.5703125" customWidth="1"/>
    <col min="33" max="33" width="78.5703125" customWidth="1"/>
    <col min="34" max="34" width="2.7109375" customWidth="1"/>
    <col min="35" max="35" width="45.5703125" customWidth="1"/>
    <col min="36" max="36" width="17.42578125" customWidth="1"/>
    <col min="37" max="37" width="16.42578125" customWidth="1"/>
    <col min="38" max="38" width="18.5703125" hidden="1" customWidth="1"/>
    <col min="39" max="39" width="9.42578125" hidden="1" customWidth="1"/>
    <col min="40" max="40" width="22.42578125" hidden="1" customWidth="1"/>
    <col min="41" max="55" width="0" hidden="1" customWidth="1"/>
    <col min="56" max="16384" width="9.42578125" hidden="1"/>
  </cols>
  <sheetData>
    <row r="1" spans="1:55" s="1" customFormat="1" ht="15.75" x14ac:dyDescent="0.25">
      <c r="B1" s="642"/>
      <c r="C1" s="651"/>
      <c r="D1" s="651"/>
      <c r="E1" s="651"/>
      <c r="F1" s="651"/>
      <c r="P1" s="36"/>
      <c r="Q1" s="36"/>
      <c r="R1" s="36"/>
      <c r="S1" s="36"/>
    </row>
    <row r="2" spans="1:55" s="1" customFormat="1" ht="33.75" x14ac:dyDescent="0.5">
      <c r="B2" s="643" t="s">
        <v>175</v>
      </c>
      <c r="C2" s="651"/>
      <c r="D2" s="651"/>
      <c r="E2" s="651"/>
      <c r="F2" s="651"/>
      <c r="P2" s="36"/>
      <c r="Q2" s="36"/>
      <c r="R2" s="36"/>
      <c r="S2" s="237" t="s">
        <v>108</v>
      </c>
      <c r="T2" s="238"/>
      <c r="U2" s="82"/>
      <c r="V2" s="167"/>
      <c r="AF2" s="8"/>
    </row>
    <row r="3" spans="1:55" s="1" customFormat="1" ht="21" customHeight="1" x14ac:dyDescent="0.35">
      <c r="B3" s="644" t="s">
        <v>176</v>
      </c>
      <c r="C3" s="651"/>
      <c r="D3" s="651"/>
      <c r="E3" s="651"/>
      <c r="F3" s="651"/>
      <c r="P3" s="36"/>
      <c r="Q3" s="36"/>
      <c r="R3" s="36"/>
      <c r="S3" s="164" t="s">
        <v>110</v>
      </c>
      <c r="T3" s="239"/>
      <c r="U3" s="168" t="s">
        <v>111</v>
      </c>
      <c r="V3" s="240"/>
    </row>
    <row r="4" spans="1:55" s="64" customFormat="1" ht="80.25" customHeight="1" x14ac:dyDescent="0.25">
      <c r="B4" s="645" t="s">
        <v>177</v>
      </c>
      <c r="C4" s="653"/>
      <c r="D4" s="653"/>
      <c r="E4" s="653"/>
      <c r="F4" s="653"/>
      <c r="P4" s="65"/>
      <c r="Q4" s="65"/>
      <c r="R4" s="65"/>
      <c r="S4" s="10"/>
      <c r="T4" s="10"/>
      <c r="U4" s="10"/>
      <c r="V4" s="10"/>
      <c r="W4" s="1"/>
      <c r="X4" s="1"/>
      <c r="Y4" s="1"/>
      <c r="Z4" s="1"/>
      <c r="AA4" s="1"/>
      <c r="AB4" s="1"/>
      <c r="AC4" s="1"/>
      <c r="AD4" s="1"/>
      <c r="AE4" s="1"/>
      <c r="AF4" s="1"/>
      <c r="AG4" s="1"/>
      <c r="AH4" s="1"/>
    </row>
    <row r="5" spans="1:55" s="1" customFormat="1" ht="18" customHeight="1" thickBot="1" x14ac:dyDescent="0.4">
      <c r="B5" s="644"/>
      <c r="C5" s="651"/>
      <c r="D5" s="651"/>
      <c r="E5" s="651"/>
      <c r="F5" s="651"/>
      <c r="P5" s="36"/>
      <c r="Q5" s="36"/>
      <c r="R5" s="36"/>
      <c r="S5" s="1111" t="s">
        <v>113</v>
      </c>
      <c r="T5" s="1111"/>
      <c r="U5" s="1111"/>
      <c r="V5" s="1111"/>
      <c r="W5" s="1111"/>
      <c r="X5" s="1111"/>
      <c r="Y5" s="1111"/>
      <c r="Z5" s="1111"/>
      <c r="AA5" s="1111"/>
      <c r="AB5" s="1111"/>
      <c r="AC5" s="1111"/>
      <c r="AD5" s="1111"/>
      <c r="AE5" s="1111"/>
      <c r="AF5" s="1111"/>
      <c r="AG5" s="1111"/>
    </row>
    <row r="6" spans="1:55" s="228" customFormat="1" ht="95.65" customHeight="1" thickBot="1" x14ac:dyDescent="0.3">
      <c r="A6" s="54"/>
      <c r="B6" s="646" t="s">
        <v>13</v>
      </c>
      <c r="C6" s="654"/>
      <c r="D6" s="1124" t="s">
        <v>12</v>
      </c>
      <c r="E6" s="1125"/>
      <c r="F6" s="1126"/>
      <c r="G6" s="68"/>
      <c r="H6" s="227" t="s">
        <v>178</v>
      </c>
      <c r="I6" s="68"/>
      <c r="J6" s="226" t="s">
        <v>115</v>
      </c>
      <c r="K6" s="69"/>
      <c r="L6" s="224" t="s">
        <v>14</v>
      </c>
      <c r="M6" s="70"/>
      <c r="N6" s="1118" t="s">
        <v>116</v>
      </c>
      <c r="O6" s="1119"/>
      <c r="P6" s="1119"/>
      <c r="Q6" s="1120"/>
      <c r="R6" s="192"/>
      <c r="S6" s="196" t="s">
        <v>117</v>
      </c>
      <c r="T6" s="1085" t="s">
        <v>118</v>
      </c>
      <c r="U6" s="1144" t="s">
        <v>179</v>
      </c>
      <c r="V6" s="1144"/>
      <c r="W6" s="1144"/>
      <c r="X6" s="1144"/>
      <c r="Y6" s="1144"/>
      <c r="Z6" s="1144"/>
      <c r="AA6" s="1144"/>
      <c r="AB6" s="1057"/>
      <c r="AC6" s="1063" t="s">
        <v>180</v>
      </c>
      <c r="AD6" s="1065"/>
      <c r="AE6" s="1064" t="s">
        <v>181</v>
      </c>
      <c r="AF6" s="1064"/>
      <c r="AG6" s="1133" t="s">
        <v>182</v>
      </c>
      <c r="AH6" s="1"/>
      <c r="AI6" s="54"/>
      <c r="AJ6" s="54"/>
      <c r="AK6" s="54"/>
      <c r="AL6" s="54"/>
      <c r="AM6" s="54"/>
      <c r="AN6" s="54"/>
      <c r="AO6" s="54"/>
      <c r="AP6" s="54"/>
      <c r="AQ6" s="54"/>
      <c r="AR6" s="54"/>
      <c r="AS6" s="54"/>
      <c r="AT6" s="54"/>
      <c r="AU6" s="54"/>
      <c r="AV6" s="54"/>
      <c r="AW6" s="54"/>
      <c r="AX6" s="54"/>
      <c r="AY6" s="54"/>
      <c r="AZ6" s="54"/>
      <c r="BA6" s="54"/>
      <c r="BB6" s="54"/>
      <c r="BC6" s="54"/>
    </row>
    <row r="7" spans="1:55" s="55" customFormat="1" ht="97.5" customHeight="1" x14ac:dyDescent="0.25">
      <c r="A7" s="53"/>
      <c r="B7" s="1105" t="s">
        <v>17</v>
      </c>
      <c r="C7" s="654"/>
      <c r="D7" s="1127" t="s">
        <v>15</v>
      </c>
      <c r="E7" s="1127" t="s">
        <v>16</v>
      </c>
      <c r="F7" s="1130" t="s">
        <v>123</v>
      </c>
      <c r="G7" s="68"/>
      <c r="H7" s="1108" t="s">
        <v>124</v>
      </c>
      <c r="I7" s="68"/>
      <c r="J7" s="1108" t="s">
        <v>125</v>
      </c>
      <c r="K7" s="69"/>
      <c r="L7" s="1115" t="s">
        <v>118</v>
      </c>
      <c r="M7" s="70"/>
      <c r="N7" s="1112" t="s">
        <v>126</v>
      </c>
      <c r="O7" s="1112" t="s">
        <v>127</v>
      </c>
      <c r="P7" s="1112" t="s">
        <v>128</v>
      </c>
      <c r="Q7" s="1112" t="s">
        <v>129</v>
      </c>
      <c r="R7" s="192"/>
      <c r="S7" s="1143" t="s">
        <v>130</v>
      </c>
      <c r="T7" s="1086"/>
      <c r="U7" s="1121" t="s">
        <v>183</v>
      </c>
      <c r="V7" s="1122"/>
      <c r="W7" s="1122"/>
      <c r="X7" s="1122"/>
      <c r="Y7" s="1123"/>
      <c r="Z7" s="1121" t="s">
        <v>184</v>
      </c>
      <c r="AA7" s="1122"/>
      <c r="AB7" s="1123"/>
      <c r="AC7" s="1121" t="s">
        <v>185</v>
      </c>
      <c r="AD7" s="1123"/>
      <c r="AE7" s="185" t="s">
        <v>186</v>
      </c>
      <c r="AF7" s="185" t="s">
        <v>187</v>
      </c>
      <c r="AG7" s="1134"/>
      <c r="AH7" s="1"/>
      <c r="AI7" s="53"/>
      <c r="AJ7" s="53"/>
      <c r="AK7" s="53"/>
      <c r="AL7" s="53"/>
      <c r="AM7" s="53"/>
      <c r="AN7" s="53"/>
      <c r="AO7" s="53"/>
      <c r="AP7" s="53"/>
      <c r="AQ7" s="53"/>
      <c r="AR7" s="53"/>
      <c r="AS7" s="53"/>
      <c r="AT7" s="53"/>
      <c r="AU7" s="53"/>
      <c r="AV7" s="53"/>
      <c r="AW7" s="53"/>
      <c r="AX7" s="53"/>
      <c r="AY7" s="53"/>
      <c r="AZ7" s="53"/>
      <c r="BA7" s="53"/>
      <c r="BB7" s="53"/>
      <c r="BC7" s="53"/>
    </row>
    <row r="8" spans="1:55" s="55" customFormat="1" ht="90" x14ac:dyDescent="0.25">
      <c r="A8" s="53"/>
      <c r="B8" s="1106"/>
      <c r="C8" s="655">
        <v>2018</v>
      </c>
      <c r="D8" s="1128"/>
      <c r="E8" s="1128"/>
      <c r="F8" s="1131"/>
      <c r="G8" s="76"/>
      <c r="H8" s="1109"/>
      <c r="I8" s="76"/>
      <c r="J8" s="1109"/>
      <c r="K8" s="69"/>
      <c r="L8" s="1116"/>
      <c r="M8" s="76"/>
      <c r="N8" s="1113"/>
      <c r="O8" s="1113"/>
      <c r="P8" s="1113"/>
      <c r="Q8" s="1113"/>
      <c r="R8" s="14"/>
      <c r="S8" s="1143"/>
      <c r="T8" s="1086"/>
      <c r="U8" s="185" t="s">
        <v>188</v>
      </c>
      <c r="V8" s="185" t="s">
        <v>189</v>
      </c>
      <c r="W8" s="185" t="s">
        <v>190</v>
      </c>
      <c r="X8" s="191" t="s">
        <v>191</v>
      </c>
      <c r="Y8" s="191" t="s">
        <v>192</v>
      </c>
      <c r="Z8" s="185" t="s">
        <v>193</v>
      </c>
      <c r="AA8" s="185" t="s">
        <v>194</v>
      </c>
      <c r="AB8" s="185" t="s">
        <v>195</v>
      </c>
      <c r="AC8" s="185" t="s">
        <v>196</v>
      </c>
      <c r="AD8" s="185" t="s">
        <v>197</v>
      </c>
      <c r="AE8" s="183" t="s">
        <v>198</v>
      </c>
      <c r="AF8" s="190" t="s">
        <v>199</v>
      </c>
      <c r="AG8" s="1134"/>
      <c r="AH8" s="1"/>
      <c r="AI8" s="53"/>
      <c r="AJ8" s="53"/>
      <c r="AK8" s="53"/>
      <c r="AL8" s="53"/>
      <c r="AM8" s="53"/>
      <c r="AN8" s="53"/>
      <c r="AO8" s="53"/>
      <c r="AP8" s="53"/>
      <c r="AQ8" s="53"/>
      <c r="AR8" s="53"/>
      <c r="AS8" s="53"/>
      <c r="AT8" s="53"/>
      <c r="AU8" s="53"/>
      <c r="AV8" s="53"/>
      <c r="AW8" s="53"/>
      <c r="AX8" s="53"/>
      <c r="AY8" s="53"/>
      <c r="AZ8" s="53"/>
      <c r="BA8" s="53"/>
      <c r="BB8" s="53"/>
      <c r="BC8" s="53"/>
    </row>
    <row r="9" spans="1:55" s="56" customFormat="1" ht="30.75" thickBot="1" x14ac:dyDescent="0.3">
      <c r="A9" s="6"/>
      <c r="B9" s="1107"/>
      <c r="C9" s="655"/>
      <c r="D9" s="1129"/>
      <c r="E9" s="1129"/>
      <c r="F9" s="1132"/>
      <c r="G9" s="76"/>
      <c r="H9" s="1110"/>
      <c r="I9" s="76"/>
      <c r="J9" s="1110"/>
      <c r="K9" s="69"/>
      <c r="L9" s="1117"/>
      <c r="M9" s="76"/>
      <c r="N9" s="1114"/>
      <c r="O9" s="1114"/>
      <c r="P9" s="1114"/>
      <c r="Q9" s="1114"/>
      <c r="R9" s="14"/>
      <c r="S9" s="289" t="s">
        <v>153</v>
      </c>
      <c r="T9" s="1087"/>
      <c r="U9" s="182" t="s">
        <v>156</v>
      </c>
      <c r="V9" s="182" t="s">
        <v>156</v>
      </c>
      <c r="W9" s="182" t="s">
        <v>154</v>
      </c>
      <c r="X9" s="182" t="s">
        <v>154</v>
      </c>
      <c r="Y9" s="181" t="s">
        <v>154</v>
      </c>
      <c r="Z9" s="182" t="s">
        <v>156</v>
      </c>
      <c r="AA9" s="182" t="s">
        <v>156</v>
      </c>
      <c r="AB9" s="182" t="s">
        <v>154</v>
      </c>
      <c r="AC9" s="182" t="s">
        <v>156</v>
      </c>
      <c r="AD9" s="182" t="s">
        <v>156</v>
      </c>
      <c r="AE9" s="181" t="s">
        <v>154</v>
      </c>
      <c r="AF9" s="182" t="s">
        <v>154</v>
      </c>
      <c r="AG9" s="1135"/>
      <c r="AH9" s="5"/>
      <c r="AI9" s="6"/>
      <c r="AJ9" s="6"/>
      <c r="AK9" s="6"/>
      <c r="AL9" s="6"/>
      <c r="AM9" s="6"/>
      <c r="AN9" s="6"/>
      <c r="AO9" s="6"/>
      <c r="AP9" s="6"/>
      <c r="AQ9" s="6"/>
      <c r="AR9" s="6"/>
      <c r="AS9" s="6"/>
      <c r="AT9" s="6"/>
      <c r="AU9" s="6"/>
      <c r="AV9" s="6"/>
      <c r="AW9" s="6"/>
      <c r="AX9" s="6"/>
      <c r="AY9" s="6"/>
      <c r="AZ9" s="6"/>
      <c r="BA9" s="6"/>
      <c r="BB9" s="6"/>
      <c r="BC9" s="6"/>
    </row>
    <row r="10" spans="1:55" s="5" customFormat="1" ht="14.65" customHeight="1" thickBot="1" x14ac:dyDescent="0.3">
      <c r="B10" s="647"/>
      <c r="C10" s="656"/>
      <c r="D10" s="658"/>
      <c r="E10" s="658"/>
      <c r="F10" s="658"/>
      <c r="G10" s="14"/>
      <c r="H10" s="46"/>
      <c r="I10" s="14"/>
      <c r="J10" s="46"/>
      <c r="K10" s="46"/>
      <c r="L10" s="14"/>
      <c r="M10" s="14"/>
      <c r="N10" s="14"/>
      <c r="O10" s="14"/>
      <c r="P10" s="14"/>
      <c r="Q10" s="14"/>
      <c r="R10" s="14"/>
      <c r="S10" s="44"/>
      <c r="T10" s="1"/>
    </row>
    <row r="11" spans="1:55" s="53" customFormat="1" ht="53.1" customHeight="1" x14ac:dyDescent="0.25">
      <c r="B11" s="1050" t="s">
        <v>34</v>
      </c>
      <c r="C11" s="1"/>
      <c r="D11" s="1050" t="s">
        <v>200</v>
      </c>
      <c r="E11" s="1050" t="s">
        <v>201</v>
      </c>
      <c r="F11" s="1050" t="s">
        <v>202</v>
      </c>
      <c r="G11" s="1"/>
      <c r="H11" s="1050" t="s">
        <v>160</v>
      </c>
      <c r="I11" s="10"/>
      <c r="J11" s="1050">
        <v>20</v>
      </c>
      <c r="K11" s="1"/>
      <c r="L11" s="4">
        <v>2018</v>
      </c>
      <c r="M11" s="1"/>
      <c r="N11" s="628">
        <v>3500000</v>
      </c>
      <c r="O11" s="1053">
        <v>218598734</v>
      </c>
      <c r="P11" s="458">
        <v>1.6011071683516703E-2</v>
      </c>
      <c r="Q11" s="681">
        <v>1</v>
      </c>
      <c r="R11" s="35"/>
      <c r="S11" s="1137" t="s">
        <v>203</v>
      </c>
      <c r="T11" s="449">
        <v>2018</v>
      </c>
      <c r="U11" s="911">
        <v>40150000</v>
      </c>
      <c r="V11" s="912">
        <v>0.34545454545454546</v>
      </c>
      <c r="W11" s="913">
        <v>16210000</v>
      </c>
      <c r="X11" s="1145" t="s">
        <v>204</v>
      </c>
      <c r="Y11" s="1148"/>
      <c r="Z11" s="913">
        <v>577604.30000000005</v>
      </c>
      <c r="AA11" s="914" t="s">
        <v>205</v>
      </c>
      <c r="AB11" s="913">
        <v>577604.30000000005</v>
      </c>
      <c r="AC11" s="915">
        <v>1</v>
      </c>
      <c r="AD11" s="916">
        <v>40150000</v>
      </c>
      <c r="AE11" s="917" t="s">
        <v>206</v>
      </c>
      <c r="AF11" s="918" t="s">
        <v>206</v>
      </c>
      <c r="AG11" s="1102" t="s">
        <v>207</v>
      </c>
      <c r="AI11" s="208"/>
    </row>
    <row r="12" spans="1:55" s="53" customFormat="1" ht="53.1" customHeight="1" x14ac:dyDescent="0.25">
      <c r="B12" s="1051"/>
      <c r="C12" s="1"/>
      <c r="D12" s="1051"/>
      <c r="E12" s="1051"/>
      <c r="F12" s="1051"/>
      <c r="G12" s="1"/>
      <c r="H12" s="1051"/>
      <c r="I12" s="10"/>
      <c r="J12" s="1051"/>
      <c r="K12" s="1"/>
      <c r="L12" s="11">
        <v>2019</v>
      </c>
      <c r="M12" s="1"/>
      <c r="N12" s="832">
        <v>7000000</v>
      </c>
      <c r="O12" s="1054"/>
      <c r="P12" s="838">
        <v>3.2022143367033407E-2</v>
      </c>
      <c r="Q12" s="682">
        <v>1</v>
      </c>
      <c r="R12" s="35"/>
      <c r="S12" s="1138"/>
      <c r="T12" s="450">
        <v>2019</v>
      </c>
      <c r="U12" s="919">
        <v>40150000</v>
      </c>
      <c r="V12" s="920">
        <v>0.34545454545454546</v>
      </c>
      <c r="W12" s="921">
        <v>16210000</v>
      </c>
      <c r="X12" s="1146"/>
      <c r="Y12" s="1149"/>
      <c r="Z12" s="921">
        <v>577604.30000000005</v>
      </c>
      <c r="AA12" s="922" t="s">
        <v>205</v>
      </c>
      <c r="AB12" s="921">
        <v>577604.30000000005</v>
      </c>
      <c r="AC12" s="923">
        <v>1</v>
      </c>
      <c r="AD12" s="924">
        <v>40150000</v>
      </c>
      <c r="AE12" s="925" t="s">
        <v>206</v>
      </c>
      <c r="AF12" s="926" t="s">
        <v>206</v>
      </c>
      <c r="AG12" s="1103"/>
      <c r="AI12" s="208"/>
    </row>
    <row r="13" spans="1:55" s="53" customFormat="1" ht="53.1" customHeight="1" x14ac:dyDescent="0.25">
      <c r="B13" s="1051"/>
      <c r="C13" s="1"/>
      <c r="D13" s="1051"/>
      <c r="E13" s="1051"/>
      <c r="F13" s="1051"/>
      <c r="G13" s="1"/>
      <c r="H13" s="1051"/>
      <c r="I13" s="10"/>
      <c r="J13" s="1051"/>
      <c r="K13" s="1"/>
      <c r="L13" s="434">
        <v>2020</v>
      </c>
      <c r="M13" s="1"/>
      <c r="N13" s="689">
        <v>7000000</v>
      </c>
      <c r="O13" s="1054"/>
      <c r="P13" s="838">
        <v>3.2022143367033407E-2</v>
      </c>
      <c r="Q13" s="682">
        <v>1</v>
      </c>
      <c r="R13" s="35"/>
      <c r="S13" s="1138"/>
      <c r="T13" s="450">
        <v>2020</v>
      </c>
      <c r="U13" s="919">
        <v>40150000</v>
      </c>
      <c r="V13" s="920">
        <v>0.34545454545454546</v>
      </c>
      <c r="W13" s="921">
        <v>16210000</v>
      </c>
      <c r="X13" s="1146"/>
      <c r="Y13" s="1149"/>
      <c r="Z13" s="921">
        <v>577604.30000000005</v>
      </c>
      <c r="AA13" s="922" t="s">
        <v>205</v>
      </c>
      <c r="AB13" s="921">
        <v>577604.30000000005</v>
      </c>
      <c r="AC13" s="923">
        <v>1</v>
      </c>
      <c r="AD13" s="924">
        <v>40150000</v>
      </c>
      <c r="AE13" s="925" t="s">
        <v>206</v>
      </c>
      <c r="AF13" s="926" t="s">
        <v>206</v>
      </c>
      <c r="AG13" s="1103"/>
      <c r="AI13" s="208"/>
    </row>
    <row r="14" spans="1:55" s="53" customFormat="1" ht="53.1" customHeight="1" x14ac:dyDescent="0.25">
      <c r="B14" s="1051"/>
      <c r="C14" s="1"/>
      <c r="D14" s="1051"/>
      <c r="E14" s="1051"/>
      <c r="F14" s="1051"/>
      <c r="G14" s="1"/>
      <c r="H14" s="1051"/>
      <c r="I14" s="10"/>
      <c r="J14" s="1051"/>
      <c r="K14" s="1"/>
      <c r="L14" s="489">
        <v>2021</v>
      </c>
      <c r="M14" s="1"/>
      <c r="N14" s="689">
        <v>7000000</v>
      </c>
      <c r="O14" s="1054"/>
      <c r="P14" s="838">
        <v>3.2022143367033407E-2</v>
      </c>
      <c r="Q14" s="432">
        <v>1</v>
      </c>
      <c r="R14" s="35"/>
      <c r="S14" s="1138"/>
      <c r="T14" s="451">
        <v>2021</v>
      </c>
      <c r="U14" s="710">
        <v>40150000</v>
      </c>
      <c r="V14" s="904">
        <v>0.34545454545454546</v>
      </c>
      <c r="W14" s="712">
        <v>16210000</v>
      </c>
      <c r="X14" s="1146"/>
      <c r="Y14" s="1149"/>
      <c r="Z14" s="712">
        <v>577604.30000000005</v>
      </c>
      <c r="AA14" s="519" t="s">
        <v>205</v>
      </c>
      <c r="AB14" s="712">
        <v>577604.30000000005</v>
      </c>
      <c r="AC14" s="704">
        <v>1</v>
      </c>
      <c r="AD14" s="521">
        <v>40150000</v>
      </c>
      <c r="AE14" s="927" t="s">
        <v>206</v>
      </c>
      <c r="AF14" s="741" t="s">
        <v>206</v>
      </c>
      <c r="AG14" s="1103"/>
      <c r="AI14" s="208"/>
    </row>
    <row r="15" spans="1:55" s="53" customFormat="1" ht="53.1" customHeight="1" thickBot="1" x14ac:dyDescent="0.3">
      <c r="B15" s="1052"/>
      <c r="C15" s="1"/>
      <c r="D15" s="1052"/>
      <c r="E15" s="1052"/>
      <c r="F15" s="1052"/>
      <c r="G15" s="1"/>
      <c r="H15" s="1052"/>
      <c r="I15" s="10"/>
      <c r="J15" s="1052"/>
      <c r="K15" s="1"/>
      <c r="L15" s="32">
        <v>2022</v>
      </c>
      <c r="M15" s="1"/>
      <c r="N15" s="456">
        <v>7000000</v>
      </c>
      <c r="O15" s="1055"/>
      <c r="P15" s="838">
        <v>3.2022143367033407E-2</v>
      </c>
      <c r="Q15" s="195">
        <v>1</v>
      </c>
      <c r="R15" s="35"/>
      <c r="S15" s="1138"/>
      <c r="T15" s="276">
        <v>2022</v>
      </c>
      <c r="U15" s="906">
        <v>40150000</v>
      </c>
      <c r="V15" s="907">
        <v>0.34545454545454546</v>
      </c>
      <c r="W15" s="909">
        <v>21308580</v>
      </c>
      <c r="X15" s="1147"/>
      <c r="Y15" s="1150"/>
      <c r="Z15" s="909">
        <v>577604.30000000005</v>
      </c>
      <c r="AA15" s="908" t="s">
        <v>205</v>
      </c>
      <c r="AB15" s="909">
        <v>577604.30000000005</v>
      </c>
      <c r="AC15" s="928">
        <v>1</v>
      </c>
      <c r="AD15" s="862">
        <v>40150000</v>
      </c>
      <c r="AE15" s="802" t="s">
        <v>206</v>
      </c>
      <c r="AF15" s="929" t="s">
        <v>206</v>
      </c>
      <c r="AG15" s="1104"/>
      <c r="AI15" s="208"/>
    </row>
    <row r="16" spans="1:55" s="53" customFormat="1" ht="17.100000000000001" customHeight="1" thickBot="1" x14ac:dyDescent="0.3">
      <c r="B16" s="7"/>
      <c r="C16" s="1"/>
      <c r="D16" s="7"/>
      <c r="E16" s="7"/>
      <c r="F16" s="35"/>
      <c r="G16" s="1"/>
      <c r="H16" s="35"/>
      <c r="I16" s="10"/>
      <c r="J16" s="35"/>
      <c r="K16" s="1"/>
      <c r="L16" s="5"/>
      <c r="M16" s="5"/>
      <c r="N16" s="275">
        <v>31500000</v>
      </c>
      <c r="O16" s="245"/>
      <c r="P16" s="839">
        <v>0.14409964515165033</v>
      </c>
      <c r="Q16" s="194"/>
      <c r="S16" s="1138"/>
      <c r="T16" s="14"/>
      <c r="U16" s="5"/>
      <c r="V16" s="5"/>
      <c r="W16" s="5"/>
      <c r="X16" s="5"/>
      <c r="Y16" s="5"/>
      <c r="Z16" s="5"/>
      <c r="AA16" s="5"/>
      <c r="AB16" s="5"/>
      <c r="AC16" s="5"/>
      <c r="AD16" s="5"/>
      <c r="AE16" s="5"/>
      <c r="AF16" s="5"/>
      <c r="AG16" s="179"/>
    </row>
    <row r="17" spans="2:35" s="53" customFormat="1" ht="15.75" thickBot="1" x14ac:dyDescent="0.3">
      <c r="B17" s="648"/>
      <c r="C17" s="657"/>
      <c r="D17" s="659"/>
      <c r="E17" s="659"/>
      <c r="F17" s="659"/>
      <c r="H17" s="46"/>
      <c r="J17" s="46"/>
      <c r="K17" s="46"/>
      <c r="L17" s="14"/>
      <c r="M17" s="14"/>
      <c r="N17" s="84"/>
      <c r="O17" s="14"/>
      <c r="P17" s="14"/>
      <c r="Q17" s="14"/>
      <c r="R17" s="14"/>
      <c r="S17" s="1138"/>
      <c r="T17" s="14"/>
      <c r="U17" s="184"/>
      <c r="V17" s="184"/>
      <c r="W17" s="184"/>
      <c r="X17" s="184"/>
      <c r="Y17" s="184"/>
      <c r="Z17" s="184"/>
      <c r="AA17" s="184"/>
      <c r="AB17" s="184"/>
      <c r="AC17" s="184"/>
      <c r="AD17" s="184"/>
      <c r="AE17" s="184"/>
      <c r="AF17" s="310"/>
      <c r="AG17" s="1015"/>
      <c r="AI17" s="208"/>
    </row>
    <row r="18" spans="2:35" s="53" customFormat="1" ht="38.65" customHeight="1" x14ac:dyDescent="0.25">
      <c r="B18" s="1050" t="s">
        <v>208</v>
      </c>
      <c r="C18" s="1"/>
      <c r="D18" s="1050" t="s">
        <v>200</v>
      </c>
      <c r="E18" s="1050" t="s">
        <v>209</v>
      </c>
      <c r="F18" s="1050" t="s">
        <v>202</v>
      </c>
      <c r="G18" s="1"/>
      <c r="H18" s="1050" t="s">
        <v>160</v>
      </c>
      <c r="I18" s="10"/>
      <c r="J18" s="1050">
        <v>30</v>
      </c>
      <c r="K18" s="1"/>
      <c r="L18" s="4">
        <v>2018</v>
      </c>
      <c r="M18" s="1"/>
      <c r="N18" s="628">
        <v>10895497.85</v>
      </c>
      <c r="O18" s="1053">
        <v>88460516</v>
      </c>
      <c r="P18" s="458">
        <v>0.12316792104174476</v>
      </c>
      <c r="Q18" s="681">
        <v>1</v>
      </c>
      <c r="R18" s="179"/>
      <c r="S18" s="1138"/>
      <c r="T18" s="449">
        <v>2018</v>
      </c>
      <c r="U18" s="303">
        <v>18140500</v>
      </c>
      <c r="V18" s="304">
        <v>1.7749999999999999</v>
      </c>
      <c r="W18" s="311" t="s">
        <v>210</v>
      </c>
      <c r="X18" s="312" t="s">
        <v>210</v>
      </c>
      <c r="Y18" s="312"/>
      <c r="Z18" s="305">
        <v>130000</v>
      </c>
      <c r="AA18" s="305">
        <v>50000</v>
      </c>
      <c r="AB18" s="311" t="s">
        <v>210</v>
      </c>
      <c r="AC18" s="428">
        <v>1</v>
      </c>
      <c r="AD18" s="253">
        <v>18140500</v>
      </c>
      <c r="AE18" s="253">
        <v>900</v>
      </c>
      <c r="AF18" s="313">
        <v>328044</v>
      </c>
      <c r="AG18" s="1102" t="s">
        <v>211</v>
      </c>
      <c r="AI18" s="208"/>
    </row>
    <row r="19" spans="2:35" s="53" customFormat="1" ht="38.65" customHeight="1" x14ac:dyDescent="0.25">
      <c r="B19" s="1051"/>
      <c r="C19" s="1"/>
      <c r="D19" s="1051"/>
      <c r="E19" s="1051"/>
      <c r="F19" s="1051"/>
      <c r="G19" s="1"/>
      <c r="H19" s="1051"/>
      <c r="I19" s="10"/>
      <c r="J19" s="1051"/>
      <c r="K19" s="1"/>
      <c r="L19" s="11">
        <v>2019</v>
      </c>
      <c r="M19" s="1"/>
      <c r="N19" s="832">
        <v>6152871</v>
      </c>
      <c r="O19" s="1054"/>
      <c r="P19" s="838">
        <v>6.9554997847853392E-2</v>
      </c>
      <c r="Q19" s="682">
        <v>1</v>
      </c>
      <c r="R19" s="179"/>
      <c r="S19" s="1138"/>
      <c r="T19" s="450">
        <v>2019</v>
      </c>
      <c r="U19" s="307">
        <v>18140500</v>
      </c>
      <c r="V19" s="308">
        <v>1.7749999999999999</v>
      </c>
      <c r="W19" s="314" t="s">
        <v>210</v>
      </c>
      <c r="X19" s="315" t="s">
        <v>210</v>
      </c>
      <c r="Y19" s="315"/>
      <c r="Z19" s="309">
        <v>130000</v>
      </c>
      <c r="AA19" s="309">
        <v>50000</v>
      </c>
      <c r="AB19" s="314" t="s">
        <v>210</v>
      </c>
      <c r="AC19" s="427">
        <v>1</v>
      </c>
      <c r="AD19" s="254">
        <v>18140500</v>
      </c>
      <c r="AE19" s="254">
        <v>900</v>
      </c>
      <c r="AF19" s="316">
        <v>328044</v>
      </c>
      <c r="AG19" s="1103"/>
      <c r="AI19" s="208"/>
    </row>
    <row r="20" spans="2:35" s="53" customFormat="1" ht="38.65" customHeight="1" x14ac:dyDescent="0.25">
      <c r="B20" s="1051"/>
      <c r="C20" s="1"/>
      <c r="D20" s="1051"/>
      <c r="E20" s="1051"/>
      <c r="F20" s="1051"/>
      <c r="G20" s="1"/>
      <c r="H20" s="1051"/>
      <c r="I20" s="10"/>
      <c r="J20" s="1051"/>
      <c r="K20" s="1"/>
      <c r="L20" s="434">
        <v>2020</v>
      </c>
      <c r="M20" s="1"/>
      <c r="N20" s="689">
        <v>0</v>
      </c>
      <c r="O20" s="1054"/>
      <c r="P20" s="838">
        <v>0</v>
      </c>
      <c r="Q20" s="682">
        <v>1</v>
      </c>
      <c r="R20" s="5"/>
      <c r="S20" s="1138"/>
      <c r="T20" s="450">
        <v>2020</v>
      </c>
      <c r="U20" s="459">
        <v>18140500</v>
      </c>
      <c r="V20" s="460">
        <v>1.7749999999999999</v>
      </c>
      <c r="W20" s="461">
        <v>6243782</v>
      </c>
      <c r="X20" s="462">
        <v>0.879</v>
      </c>
      <c r="Y20" s="462">
        <v>0.81399999999999995</v>
      </c>
      <c r="Z20" s="463">
        <v>130000</v>
      </c>
      <c r="AA20" s="463">
        <v>50000</v>
      </c>
      <c r="AB20" s="461">
        <v>55000</v>
      </c>
      <c r="AC20" s="640">
        <v>1</v>
      </c>
      <c r="AD20" s="464">
        <v>18140500</v>
      </c>
      <c r="AE20" s="464">
        <v>900</v>
      </c>
      <c r="AF20" s="465">
        <v>328044</v>
      </c>
      <c r="AG20" s="1103"/>
      <c r="AI20" s="208"/>
    </row>
    <row r="21" spans="2:35" s="53" customFormat="1" ht="38.65" customHeight="1" x14ac:dyDescent="0.25">
      <c r="B21" s="1051"/>
      <c r="C21" s="1"/>
      <c r="D21" s="1051"/>
      <c r="E21" s="1051"/>
      <c r="F21" s="1051"/>
      <c r="G21" s="1"/>
      <c r="H21" s="1051"/>
      <c r="I21" s="10"/>
      <c r="J21" s="1051"/>
      <c r="K21" s="1"/>
      <c r="L21" s="489">
        <v>2021</v>
      </c>
      <c r="M21" s="1"/>
      <c r="N21" s="689">
        <v>0</v>
      </c>
      <c r="O21" s="1054"/>
      <c r="P21" s="838">
        <v>0</v>
      </c>
      <c r="Q21" s="432">
        <v>1</v>
      </c>
      <c r="R21" s="5"/>
      <c r="S21" s="1138"/>
      <c r="T21" s="451">
        <v>2021</v>
      </c>
      <c r="U21" s="710">
        <v>18140500</v>
      </c>
      <c r="V21" s="904">
        <v>1.78</v>
      </c>
      <c r="W21" s="519">
        <v>6665130</v>
      </c>
      <c r="X21" s="711">
        <v>0.88</v>
      </c>
      <c r="Y21" s="711">
        <v>0.81</v>
      </c>
      <c r="Z21" s="712">
        <v>130000</v>
      </c>
      <c r="AA21" s="712">
        <v>50000</v>
      </c>
      <c r="AB21" s="519">
        <v>56000</v>
      </c>
      <c r="AC21" s="713">
        <v>1</v>
      </c>
      <c r="AD21" s="521">
        <v>18140500</v>
      </c>
      <c r="AE21" s="905">
        <v>1041</v>
      </c>
      <c r="AF21" s="717">
        <v>287731</v>
      </c>
      <c r="AG21" s="1103"/>
      <c r="AI21" s="208"/>
    </row>
    <row r="22" spans="2:35" s="53" customFormat="1" ht="38.65" customHeight="1" thickBot="1" x14ac:dyDescent="0.3">
      <c r="B22" s="1052"/>
      <c r="C22" s="1"/>
      <c r="D22" s="1052"/>
      <c r="E22" s="1052"/>
      <c r="F22" s="1052"/>
      <c r="G22" s="1"/>
      <c r="H22" s="1052"/>
      <c r="I22" s="10"/>
      <c r="J22" s="1052"/>
      <c r="K22" s="1"/>
      <c r="L22" s="32">
        <v>2022</v>
      </c>
      <c r="M22" s="1"/>
      <c r="N22" s="456">
        <v>0</v>
      </c>
      <c r="O22" s="1055"/>
      <c r="P22" s="838">
        <v>0</v>
      </c>
      <c r="Q22" s="195">
        <v>1</v>
      </c>
      <c r="R22" s="5"/>
      <c r="S22" s="1138"/>
      <c r="T22" s="276">
        <v>2022</v>
      </c>
      <c r="U22" s="906">
        <v>18140500</v>
      </c>
      <c r="V22" s="907">
        <v>1.78</v>
      </c>
      <c r="W22" s="908">
        <v>5836560</v>
      </c>
      <c r="X22" s="895">
        <v>0.88</v>
      </c>
      <c r="Y22" s="895">
        <v>0.81</v>
      </c>
      <c r="Z22" s="909">
        <v>130000</v>
      </c>
      <c r="AA22" s="909">
        <v>50000</v>
      </c>
      <c r="AB22" s="908">
        <v>61800</v>
      </c>
      <c r="AC22" s="869">
        <v>1</v>
      </c>
      <c r="AD22" s="862">
        <v>18140500</v>
      </c>
      <c r="AE22" s="862">
        <v>940</v>
      </c>
      <c r="AF22" s="910">
        <v>305246</v>
      </c>
      <c r="AG22" s="1104"/>
      <c r="AI22" s="208"/>
    </row>
    <row r="23" spans="2:35" s="1" customFormat="1" ht="17.100000000000001" customHeight="1" thickBot="1" x14ac:dyDescent="0.3">
      <c r="B23" s="7"/>
      <c r="D23" s="7"/>
      <c r="E23" s="7"/>
      <c r="F23" s="35"/>
      <c r="H23" s="35"/>
      <c r="I23" s="10"/>
      <c r="J23" s="35"/>
      <c r="L23" s="5"/>
      <c r="M23" s="5"/>
      <c r="N23" s="275">
        <v>17048368.850000001</v>
      </c>
      <c r="O23" s="245"/>
      <c r="P23" s="839">
        <v>0.19272291888959817</v>
      </c>
      <c r="Q23" s="194"/>
      <c r="S23" s="1138"/>
      <c r="T23" s="14"/>
      <c r="AG23" s="36"/>
    </row>
    <row r="24" spans="2:35" s="1" customFormat="1" ht="15.75" thickBot="1" x14ac:dyDescent="0.3">
      <c r="B24" s="649"/>
      <c r="C24" s="651"/>
      <c r="D24" s="660"/>
      <c r="E24" s="660"/>
      <c r="F24" s="660"/>
      <c r="H24" s="48"/>
      <c r="I24" s="5"/>
      <c r="J24" s="5"/>
      <c r="K24" s="5"/>
      <c r="L24" s="5"/>
      <c r="M24" s="5"/>
      <c r="N24" s="5"/>
      <c r="O24" s="5"/>
      <c r="P24" s="5"/>
      <c r="Q24" s="5"/>
      <c r="R24" s="2"/>
      <c r="S24" s="1138"/>
      <c r="T24" s="14"/>
      <c r="AG24" s="36"/>
    </row>
    <row r="25" spans="2:35" s="1" customFormat="1" ht="27" customHeight="1" x14ac:dyDescent="0.25">
      <c r="B25" s="1050" t="s">
        <v>36</v>
      </c>
      <c r="D25" s="1050" t="s">
        <v>200</v>
      </c>
      <c r="E25" s="1050" t="s">
        <v>209</v>
      </c>
      <c r="F25" s="1050" t="s">
        <v>202</v>
      </c>
      <c r="H25" s="1050" t="s">
        <v>160</v>
      </c>
      <c r="I25" s="10"/>
      <c r="J25" s="1050">
        <v>30</v>
      </c>
      <c r="L25" s="4">
        <v>2018</v>
      </c>
      <c r="N25" s="628">
        <v>0</v>
      </c>
      <c r="O25" s="1053">
        <v>78211604</v>
      </c>
      <c r="P25" s="458">
        <v>0</v>
      </c>
      <c r="Q25" s="681">
        <v>1</v>
      </c>
      <c r="S25" s="1138"/>
      <c r="T25" s="449">
        <v>2018</v>
      </c>
      <c r="U25" s="255"/>
      <c r="V25" s="256"/>
      <c r="W25" s="257"/>
      <c r="X25" s="257"/>
      <c r="Y25" s="257"/>
      <c r="Z25" s="258"/>
      <c r="AA25" s="259"/>
      <c r="AB25" s="257"/>
      <c r="AC25" s="260"/>
      <c r="AD25" s="261"/>
      <c r="AE25" s="257"/>
      <c r="AF25" s="478"/>
      <c r="AG25" s="1102" t="s">
        <v>212</v>
      </c>
    </row>
    <row r="26" spans="2:35" s="1" customFormat="1" ht="27" customHeight="1" x14ac:dyDescent="0.25">
      <c r="B26" s="1051"/>
      <c r="D26" s="1051"/>
      <c r="E26" s="1051"/>
      <c r="F26" s="1051"/>
      <c r="H26" s="1051"/>
      <c r="I26" s="10"/>
      <c r="J26" s="1051"/>
      <c r="L26" s="11">
        <v>2019</v>
      </c>
      <c r="N26" s="832">
        <v>4851427</v>
      </c>
      <c r="O26" s="1054"/>
      <c r="P26" s="838">
        <v>6.2029503959540329E-2</v>
      </c>
      <c r="Q26" s="682">
        <v>1</v>
      </c>
      <c r="S26" s="1138"/>
      <c r="T26" s="450">
        <v>2019</v>
      </c>
      <c r="U26" s="262"/>
      <c r="V26" s="263"/>
      <c r="W26" s="264"/>
      <c r="X26" s="264"/>
      <c r="Y26" s="264"/>
      <c r="Z26" s="265"/>
      <c r="AA26" s="266"/>
      <c r="AB26" s="264"/>
      <c r="AC26" s="267"/>
      <c r="AD26" s="268"/>
      <c r="AE26" s="264"/>
      <c r="AF26" s="479"/>
      <c r="AG26" s="1103"/>
    </row>
    <row r="27" spans="2:35" s="1" customFormat="1" ht="27" customHeight="1" x14ac:dyDescent="0.25">
      <c r="B27" s="1051"/>
      <c r="D27" s="1051"/>
      <c r="E27" s="1051"/>
      <c r="F27" s="1051"/>
      <c r="H27" s="1051"/>
      <c r="I27" s="10"/>
      <c r="J27" s="1051"/>
      <c r="L27" s="434">
        <v>2020</v>
      </c>
      <c r="N27" s="689">
        <v>0</v>
      </c>
      <c r="O27" s="1054"/>
      <c r="P27" s="838">
        <v>0</v>
      </c>
      <c r="Q27" s="682">
        <v>1</v>
      </c>
      <c r="S27" s="1138"/>
      <c r="T27" s="450">
        <v>2020</v>
      </c>
      <c r="U27" s="466"/>
      <c r="V27" s="467"/>
      <c r="W27" s="468"/>
      <c r="X27" s="468"/>
      <c r="Y27" s="468"/>
      <c r="Z27" s="469"/>
      <c r="AA27" s="470"/>
      <c r="AB27" s="468"/>
      <c r="AC27" s="471"/>
      <c r="AD27" s="472"/>
      <c r="AE27" s="468"/>
      <c r="AF27" s="480"/>
      <c r="AG27" s="1103"/>
    </row>
    <row r="28" spans="2:35" s="1" customFormat="1" ht="27" customHeight="1" x14ac:dyDescent="0.25">
      <c r="B28" s="1051"/>
      <c r="D28" s="1051"/>
      <c r="E28" s="1051"/>
      <c r="F28" s="1051"/>
      <c r="H28" s="1051"/>
      <c r="I28" s="10"/>
      <c r="J28" s="1051"/>
      <c r="L28" s="489">
        <v>2021</v>
      </c>
      <c r="N28" s="689">
        <v>2065135.49</v>
      </c>
      <c r="O28" s="1054"/>
      <c r="P28" s="838">
        <v>2.6404464099726174E-2</v>
      </c>
      <c r="Q28" s="432">
        <v>1</v>
      </c>
      <c r="S28" s="1138"/>
      <c r="T28" s="451">
        <v>2021</v>
      </c>
      <c r="U28" s="459"/>
      <c r="V28" s="460"/>
      <c r="W28" s="461"/>
      <c r="X28" s="462"/>
      <c r="Y28" s="462"/>
      <c r="Z28" s="463"/>
      <c r="AA28" s="463"/>
      <c r="AB28" s="461"/>
      <c r="AC28" s="709"/>
      <c r="AD28" s="464"/>
      <c r="AE28" s="455"/>
      <c r="AF28" s="465"/>
      <c r="AG28" s="1103"/>
    </row>
    <row r="29" spans="2:35" s="1" customFormat="1" ht="27" customHeight="1" thickBot="1" x14ac:dyDescent="0.3">
      <c r="B29" s="1052"/>
      <c r="D29" s="1052"/>
      <c r="E29" s="1052"/>
      <c r="F29" s="1052"/>
      <c r="H29" s="1052"/>
      <c r="I29" s="10"/>
      <c r="J29" s="1052"/>
      <c r="L29" s="32">
        <v>2022</v>
      </c>
      <c r="N29" s="456">
        <v>2142316.64</v>
      </c>
      <c r="O29" s="1055"/>
      <c r="P29" s="838">
        <v>2.7391288893653172E-2</v>
      </c>
      <c r="Q29" s="195">
        <v>1</v>
      </c>
      <c r="S29" s="1138"/>
      <c r="T29" s="276">
        <v>2022</v>
      </c>
      <c r="U29" s="535"/>
      <c r="V29" s="702"/>
      <c r="W29" s="703"/>
      <c r="X29" s="515"/>
      <c r="Y29" s="515"/>
      <c r="Z29" s="514"/>
      <c r="AA29" s="514"/>
      <c r="AB29" s="701"/>
      <c r="AC29" s="700"/>
      <c r="AD29" s="699"/>
      <c r="AE29" s="699"/>
      <c r="AF29" s="714"/>
      <c r="AG29" s="1104"/>
    </row>
    <row r="30" spans="2:35" s="1" customFormat="1" ht="17.100000000000001" customHeight="1" thickBot="1" x14ac:dyDescent="0.3">
      <c r="B30" s="7"/>
      <c r="D30" s="7"/>
      <c r="E30" s="7"/>
      <c r="F30" s="35"/>
      <c r="H30" s="35"/>
      <c r="I30" s="10"/>
      <c r="J30" s="35"/>
      <c r="L30" s="5"/>
      <c r="M30" s="5"/>
      <c r="N30" s="275">
        <v>9058879.1300000008</v>
      </c>
      <c r="O30" s="245"/>
      <c r="P30" s="839">
        <v>0.11582525695291968</v>
      </c>
      <c r="Q30" s="194"/>
      <c r="S30" s="1138"/>
      <c r="T30" s="14"/>
      <c r="U30" s="5"/>
      <c r="V30" s="5"/>
      <c r="W30" s="5"/>
      <c r="X30" s="5"/>
      <c r="Y30" s="5"/>
      <c r="Z30" s="5"/>
      <c r="AA30" s="5"/>
      <c r="AB30" s="5"/>
      <c r="AC30" s="5"/>
      <c r="AD30" s="5"/>
      <c r="AE30" s="5"/>
      <c r="AF30" s="5"/>
      <c r="AG30" s="36"/>
    </row>
    <row r="31" spans="2:35" s="1" customFormat="1" ht="15.75" thickBot="1" x14ac:dyDescent="0.3">
      <c r="B31" s="649"/>
      <c r="C31" s="651"/>
      <c r="D31" s="649"/>
      <c r="E31" s="649"/>
      <c r="F31" s="649"/>
      <c r="N31" s="85"/>
      <c r="P31" s="5"/>
      <c r="Q31" s="5"/>
      <c r="S31" s="1138"/>
      <c r="T31" s="14"/>
      <c r="U31" s="5"/>
      <c r="V31" s="5"/>
      <c r="W31" s="5"/>
      <c r="X31" s="5"/>
      <c r="Y31" s="5"/>
      <c r="Z31" s="5"/>
      <c r="AA31" s="5"/>
      <c r="AB31" s="5"/>
      <c r="AC31" s="5"/>
      <c r="AD31" s="5"/>
      <c r="AE31" s="5"/>
      <c r="AF31" s="5"/>
      <c r="AG31" s="36"/>
    </row>
    <row r="32" spans="2:35" s="1" customFormat="1" ht="21.6" customHeight="1" x14ac:dyDescent="0.25">
      <c r="B32" s="1050" t="s">
        <v>213</v>
      </c>
      <c r="D32" s="1050" t="s">
        <v>200</v>
      </c>
      <c r="E32" s="1050" t="s">
        <v>209</v>
      </c>
      <c r="F32" s="1050" t="s">
        <v>202</v>
      </c>
      <c r="H32" s="1050" t="s">
        <v>160</v>
      </c>
      <c r="I32" s="10"/>
      <c r="J32" s="1050">
        <v>30</v>
      </c>
      <c r="L32" s="4">
        <v>2018</v>
      </c>
      <c r="N32" s="628">
        <v>864094</v>
      </c>
      <c r="O32" s="1053">
        <v>57096420.859999999</v>
      </c>
      <c r="P32" s="458">
        <v>1.5133943371314851E-2</v>
      </c>
      <c r="Q32" s="681">
        <v>1</v>
      </c>
      <c r="S32" s="1138"/>
      <c r="T32" s="449">
        <v>2018</v>
      </c>
      <c r="U32" s="318">
        <v>1974650</v>
      </c>
      <c r="V32" s="319" t="s">
        <v>205</v>
      </c>
      <c r="W32" s="204" t="s">
        <v>210</v>
      </c>
      <c r="X32" s="312" t="s">
        <v>210</v>
      </c>
      <c r="Y32" s="312"/>
      <c r="Z32" s="295">
        <v>23000</v>
      </c>
      <c r="AA32" s="306" t="s">
        <v>205</v>
      </c>
      <c r="AB32" s="269">
        <v>15346</v>
      </c>
      <c r="AC32" s="298">
        <v>0</v>
      </c>
      <c r="AD32" s="253"/>
      <c r="AE32" s="326" t="s">
        <v>206</v>
      </c>
      <c r="AF32" s="327" t="s">
        <v>206</v>
      </c>
      <c r="AG32" s="1102" t="s">
        <v>214</v>
      </c>
    </row>
    <row r="33" spans="2:33" s="1" customFormat="1" ht="21.6" customHeight="1" x14ac:dyDescent="0.25">
      <c r="B33" s="1051"/>
      <c r="D33" s="1051"/>
      <c r="E33" s="1051"/>
      <c r="F33" s="1051"/>
      <c r="H33" s="1051"/>
      <c r="I33" s="10"/>
      <c r="J33" s="1051"/>
      <c r="L33" s="11">
        <v>2019</v>
      </c>
      <c r="N33" s="832">
        <v>1371306</v>
      </c>
      <c r="O33" s="1054"/>
      <c r="P33" s="838">
        <v>2.40173723561838E-2</v>
      </c>
      <c r="Q33" s="682">
        <v>1</v>
      </c>
      <c r="R33" s="36"/>
      <c r="S33" s="1138"/>
      <c r="T33" s="450">
        <v>2019</v>
      </c>
      <c r="U33" s="322">
        <v>1974650</v>
      </c>
      <c r="V33" s="323" t="s">
        <v>205</v>
      </c>
      <c r="W33" s="205" t="s">
        <v>210</v>
      </c>
      <c r="X33" s="315" t="s">
        <v>210</v>
      </c>
      <c r="Y33" s="315"/>
      <c r="Z33" s="296">
        <v>23000</v>
      </c>
      <c r="AA33" s="301" t="s">
        <v>205</v>
      </c>
      <c r="AB33" s="317">
        <v>16551</v>
      </c>
      <c r="AC33" s="297">
        <v>0</v>
      </c>
      <c r="AD33" s="254"/>
      <c r="AE33" s="328" t="s">
        <v>206</v>
      </c>
      <c r="AF33" s="329" t="s">
        <v>206</v>
      </c>
      <c r="AG33" s="1103"/>
    </row>
    <row r="34" spans="2:33" s="1" customFormat="1" ht="21.6" customHeight="1" x14ac:dyDescent="0.25">
      <c r="B34" s="1051"/>
      <c r="D34" s="1051"/>
      <c r="E34" s="1051"/>
      <c r="F34" s="1051"/>
      <c r="H34" s="1051"/>
      <c r="I34" s="10"/>
      <c r="J34" s="1051"/>
      <c r="L34" s="434">
        <v>2020</v>
      </c>
      <c r="N34" s="689">
        <v>701433</v>
      </c>
      <c r="O34" s="1054"/>
      <c r="P34" s="838">
        <v>1.2285060769744368E-2</v>
      </c>
      <c r="Q34" s="682">
        <v>1</v>
      </c>
      <c r="R34" s="36"/>
      <c r="S34" s="1138"/>
      <c r="T34" s="450">
        <v>2020</v>
      </c>
      <c r="U34" s="473">
        <v>1974650</v>
      </c>
      <c r="V34" s="474" t="s">
        <v>205</v>
      </c>
      <c r="W34" s="475">
        <v>1818559</v>
      </c>
      <c r="X34" s="661">
        <v>0.83</v>
      </c>
      <c r="Y34" s="661">
        <v>0.91</v>
      </c>
      <c r="Z34" s="454">
        <v>23000</v>
      </c>
      <c r="AA34" s="461" t="s">
        <v>205</v>
      </c>
      <c r="AB34" s="475">
        <v>17865</v>
      </c>
      <c r="AC34" s="438">
        <v>0</v>
      </c>
      <c r="AD34" s="464"/>
      <c r="AE34" s="476" t="s">
        <v>206</v>
      </c>
      <c r="AF34" s="477" t="s">
        <v>206</v>
      </c>
      <c r="AG34" s="1103"/>
    </row>
    <row r="35" spans="2:33" s="1" customFormat="1" ht="21.6" customHeight="1" x14ac:dyDescent="0.25">
      <c r="B35" s="1051"/>
      <c r="D35" s="1051"/>
      <c r="E35" s="1051"/>
      <c r="F35" s="1051"/>
      <c r="H35" s="1051"/>
      <c r="I35" s="10"/>
      <c r="J35" s="1051"/>
      <c r="L35" s="489">
        <v>2021</v>
      </c>
      <c r="N35" s="689">
        <v>1745174</v>
      </c>
      <c r="O35" s="1054"/>
      <c r="P35" s="838">
        <v>3.0565383498891353E-2</v>
      </c>
      <c r="Q35" s="432">
        <v>1</v>
      </c>
      <c r="R35" s="36"/>
      <c r="S35" s="1138"/>
      <c r="T35" s="451">
        <v>2021</v>
      </c>
      <c r="U35" s="710">
        <v>1974650</v>
      </c>
      <c r="V35" s="715" t="s">
        <v>205</v>
      </c>
      <c r="W35" s="519">
        <v>1762246</v>
      </c>
      <c r="X35" s="711">
        <v>0.83</v>
      </c>
      <c r="Y35" s="711">
        <v>0.9</v>
      </c>
      <c r="Z35" s="712">
        <v>23000</v>
      </c>
      <c r="AA35" s="716" t="s">
        <v>205</v>
      </c>
      <c r="AB35" s="519">
        <v>14861</v>
      </c>
      <c r="AC35" s="713">
        <v>0</v>
      </c>
      <c r="AD35" s="521"/>
      <c r="AE35" s="504" t="s">
        <v>206</v>
      </c>
      <c r="AF35" s="717" t="s">
        <v>206</v>
      </c>
      <c r="AG35" s="1103"/>
    </row>
    <row r="36" spans="2:33" s="1" customFormat="1" ht="21.6" customHeight="1" thickBot="1" x14ac:dyDescent="0.3">
      <c r="B36" s="1052"/>
      <c r="D36" s="1052"/>
      <c r="E36" s="1052"/>
      <c r="F36" s="1052"/>
      <c r="H36" s="1052"/>
      <c r="I36" s="10"/>
      <c r="J36" s="1052"/>
      <c r="L36" s="32">
        <v>2022</v>
      </c>
      <c r="N36" s="456">
        <v>253730.51</v>
      </c>
      <c r="O36" s="1055"/>
      <c r="P36" s="840">
        <v>4.4438951895451615E-3</v>
      </c>
      <c r="Q36" s="195">
        <v>1</v>
      </c>
      <c r="R36" s="36"/>
      <c r="S36" s="1138"/>
      <c r="T36" s="276">
        <v>2022</v>
      </c>
      <c r="U36" s="899">
        <v>1974650</v>
      </c>
      <c r="V36" s="893" t="s">
        <v>205</v>
      </c>
      <c r="W36" s="900">
        <v>1521110</v>
      </c>
      <c r="X36" s="895">
        <v>0.8</v>
      </c>
      <c r="Y36" s="895">
        <v>0.89</v>
      </c>
      <c r="Z36" s="901">
        <v>23000</v>
      </c>
      <c r="AA36" s="514" t="s">
        <v>205</v>
      </c>
      <c r="AB36" s="902">
        <v>13697</v>
      </c>
      <c r="AC36" s="869">
        <v>0</v>
      </c>
      <c r="AD36" s="763"/>
      <c r="AE36" s="763" t="s">
        <v>206</v>
      </c>
      <c r="AF36" s="903" t="s">
        <v>206</v>
      </c>
      <c r="AG36" s="1104"/>
    </row>
    <row r="37" spans="2:33" s="1" customFormat="1" ht="17.100000000000001" customHeight="1" thickBot="1" x14ac:dyDescent="0.3">
      <c r="B37" s="7"/>
      <c r="D37" s="7"/>
      <c r="E37" s="7"/>
      <c r="F37" s="35"/>
      <c r="H37" s="35"/>
      <c r="I37" s="10"/>
      <c r="J37" s="35"/>
      <c r="L37" s="5"/>
      <c r="M37" s="5"/>
      <c r="N37" s="275">
        <v>4935737.51</v>
      </c>
      <c r="O37" s="245"/>
      <c r="P37" s="839">
        <v>8.6445655185679524E-2</v>
      </c>
      <c r="Q37" s="194"/>
      <c r="S37" s="1138"/>
      <c r="T37" s="14"/>
      <c r="U37" s="330"/>
      <c r="V37" s="330"/>
      <c r="W37" s="330"/>
      <c r="X37" s="330"/>
      <c r="Y37" s="330"/>
      <c r="Z37" s="330"/>
      <c r="AA37" s="330"/>
      <c r="AB37" s="330"/>
      <c r="AC37" s="330"/>
      <c r="AD37" s="330"/>
      <c r="AE37" s="330"/>
      <c r="AF37" s="330"/>
      <c r="AG37" s="1016"/>
    </row>
    <row r="38" spans="2:33" s="1" customFormat="1" ht="15.75" thickBot="1" x14ac:dyDescent="0.3">
      <c r="B38" s="649"/>
      <c r="C38" s="651"/>
      <c r="D38" s="649"/>
      <c r="E38" s="649"/>
      <c r="F38" s="649"/>
      <c r="N38" s="85"/>
      <c r="P38" s="5"/>
      <c r="Q38" s="5"/>
      <c r="R38" s="36"/>
      <c r="S38" s="1138"/>
      <c r="T38" s="14"/>
      <c r="AG38" s="36"/>
    </row>
    <row r="39" spans="2:33" s="1" customFormat="1" ht="49.5" customHeight="1" x14ac:dyDescent="0.25">
      <c r="B39" s="1050" t="s">
        <v>215</v>
      </c>
      <c r="D39" s="1050" t="s">
        <v>200</v>
      </c>
      <c r="E39" s="1050" t="s">
        <v>209</v>
      </c>
      <c r="F39" s="1050" t="s">
        <v>202</v>
      </c>
      <c r="H39" s="1050" t="s">
        <v>160</v>
      </c>
      <c r="I39" s="10"/>
      <c r="J39" s="1050">
        <v>30</v>
      </c>
      <c r="L39" s="4">
        <v>2018</v>
      </c>
      <c r="N39" s="628">
        <v>5601953.75</v>
      </c>
      <c r="O39" s="1053">
        <v>94994359</v>
      </c>
      <c r="P39" s="458">
        <v>5.8971435872313217E-2</v>
      </c>
      <c r="Q39" s="681">
        <v>1</v>
      </c>
      <c r="R39" s="36"/>
      <c r="S39" s="1138"/>
      <c r="T39" s="452">
        <v>2018</v>
      </c>
      <c r="U39" s="318">
        <v>13024367.999999998</v>
      </c>
      <c r="V39" s="319" t="s">
        <v>205</v>
      </c>
      <c r="W39" s="204" t="s">
        <v>210</v>
      </c>
      <c r="X39" s="513" t="s">
        <v>210</v>
      </c>
      <c r="Y39" s="513"/>
      <c r="Z39" s="295">
        <v>47000</v>
      </c>
      <c r="AA39" s="306" t="s">
        <v>205</v>
      </c>
      <c r="AB39" s="311" t="s">
        <v>210</v>
      </c>
      <c r="AC39" s="298">
        <v>1</v>
      </c>
      <c r="AD39" s="253">
        <v>13024367.999999998</v>
      </c>
      <c r="AE39" s="320" t="s">
        <v>210</v>
      </c>
      <c r="AF39" s="321" t="s">
        <v>210</v>
      </c>
      <c r="AG39" s="1102" t="s">
        <v>216</v>
      </c>
    </row>
    <row r="40" spans="2:33" s="1" customFormat="1" ht="49.5" customHeight="1" x14ac:dyDescent="0.25">
      <c r="B40" s="1051"/>
      <c r="D40" s="1051"/>
      <c r="E40" s="1051"/>
      <c r="F40" s="1051"/>
      <c r="H40" s="1051"/>
      <c r="I40" s="10"/>
      <c r="J40" s="1051"/>
      <c r="L40" s="11">
        <v>2019</v>
      </c>
      <c r="N40" s="832">
        <v>6012924.8299999982</v>
      </c>
      <c r="O40" s="1054"/>
      <c r="P40" s="838">
        <v>6.3297704129989432E-2</v>
      </c>
      <c r="Q40" s="682">
        <v>1</v>
      </c>
      <c r="R40" s="36"/>
      <c r="S40" s="1138"/>
      <c r="T40" s="453">
        <v>2019</v>
      </c>
      <c r="U40" s="322">
        <v>13024367.999999998</v>
      </c>
      <c r="V40" s="323" t="s">
        <v>205</v>
      </c>
      <c r="W40" s="205" t="s">
        <v>210</v>
      </c>
      <c r="X40" s="512" t="s">
        <v>210</v>
      </c>
      <c r="Y40" s="512"/>
      <c r="Z40" s="296">
        <v>47000</v>
      </c>
      <c r="AA40" s="301" t="s">
        <v>205</v>
      </c>
      <c r="AB40" s="314" t="s">
        <v>210</v>
      </c>
      <c r="AC40" s="297">
        <v>1</v>
      </c>
      <c r="AD40" s="254">
        <v>13024367.999999998</v>
      </c>
      <c r="AE40" s="324" t="s">
        <v>210</v>
      </c>
      <c r="AF40" s="325" t="s">
        <v>210</v>
      </c>
      <c r="AG40" s="1103"/>
    </row>
    <row r="41" spans="2:33" s="1" customFormat="1" ht="49.5" customHeight="1" x14ac:dyDescent="0.25">
      <c r="B41" s="1051"/>
      <c r="D41" s="1051"/>
      <c r="E41" s="1051"/>
      <c r="F41" s="1051"/>
      <c r="H41" s="1051"/>
      <c r="I41" s="10"/>
      <c r="J41" s="1051"/>
      <c r="L41" s="434">
        <v>2020</v>
      </c>
      <c r="N41" s="689">
        <v>95550</v>
      </c>
      <c r="O41" s="1054"/>
      <c r="P41" s="840">
        <v>1.005849199950915E-3</v>
      </c>
      <c r="Q41" s="682">
        <v>1</v>
      </c>
      <c r="R41" s="36"/>
      <c r="S41" s="1138"/>
      <c r="T41" s="453">
        <v>2020</v>
      </c>
      <c r="U41" s="883">
        <v>13024367.999999998</v>
      </c>
      <c r="V41" s="884" t="s">
        <v>205</v>
      </c>
      <c r="W41" s="885">
        <v>1032585</v>
      </c>
      <c r="X41" s="886">
        <v>0.88</v>
      </c>
      <c r="Y41" s="886">
        <v>0.86</v>
      </c>
      <c r="Z41" s="518">
        <v>47000</v>
      </c>
      <c r="AA41" s="519" t="s">
        <v>205</v>
      </c>
      <c r="AB41" s="519">
        <v>22086</v>
      </c>
      <c r="AC41" s="504">
        <v>1</v>
      </c>
      <c r="AD41" s="521">
        <v>13024367.999999998</v>
      </c>
      <c r="AE41" s="887">
        <v>170</v>
      </c>
      <c r="AF41" s="888">
        <v>130</v>
      </c>
      <c r="AG41" s="1103"/>
    </row>
    <row r="42" spans="2:33" s="1" customFormat="1" ht="49.5" customHeight="1" x14ac:dyDescent="0.25">
      <c r="B42" s="1051"/>
      <c r="D42" s="1051"/>
      <c r="E42" s="1051"/>
      <c r="F42" s="1051"/>
      <c r="H42" s="1051"/>
      <c r="I42" s="10"/>
      <c r="J42" s="1051"/>
      <c r="L42" s="489">
        <v>2021</v>
      </c>
      <c r="N42" s="689">
        <v>2153372.0299999998</v>
      </c>
      <c r="O42" s="1054"/>
      <c r="P42" s="838">
        <v>2.2668420026919701E-2</v>
      </c>
      <c r="Q42" s="432">
        <v>1</v>
      </c>
      <c r="R42" s="36"/>
      <c r="S42" s="1138"/>
      <c r="T42" s="440">
        <v>2021</v>
      </c>
      <c r="U42" s="710">
        <v>13024368</v>
      </c>
      <c r="V42" s="715" t="s">
        <v>205</v>
      </c>
      <c r="W42" s="889">
        <v>1050000</v>
      </c>
      <c r="X42" s="711">
        <v>0.86</v>
      </c>
      <c r="Y42" s="711">
        <v>0.88</v>
      </c>
      <c r="Z42" s="712">
        <v>47000</v>
      </c>
      <c r="AA42" s="890" t="s">
        <v>205</v>
      </c>
      <c r="AB42" s="519">
        <v>22086</v>
      </c>
      <c r="AC42" s="713">
        <v>1</v>
      </c>
      <c r="AD42" s="521">
        <v>13024367.999999998</v>
      </c>
      <c r="AE42" s="891">
        <v>135</v>
      </c>
      <c r="AF42" s="888">
        <v>175</v>
      </c>
      <c r="AG42" s="1103"/>
    </row>
    <row r="43" spans="2:33" s="1" customFormat="1" ht="49.5" customHeight="1" thickBot="1" x14ac:dyDescent="0.3">
      <c r="B43" s="1052"/>
      <c r="D43" s="1052"/>
      <c r="E43" s="1052"/>
      <c r="F43" s="1052"/>
      <c r="H43" s="1052"/>
      <c r="I43" s="10"/>
      <c r="J43" s="1052"/>
      <c r="L43" s="32">
        <v>2022</v>
      </c>
      <c r="N43" s="456">
        <v>7379051.870000001</v>
      </c>
      <c r="O43" s="1055"/>
      <c r="P43" s="838">
        <v>7.7678842698438555E-2</v>
      </c>
      <c r="Q43" s="195">
        <v>1</v>
      </c>
      <c r="R43" s="36"/>
      <c r="S43" s="1138"/>
      <c r="T43" s="276">
        <v>2022</v>
      </c>
      <c r="U43" s="892">
        <v>13024368</v>
      </c>
      <c r="V43" s="893" t="s">
        <v>205</v>
      </c>
      <c r="W43" s="894">
        <v>1143180</v>
      </c>
      <c r="X43" s="895">
        <v>0.8</v>
      </c>
      <c r="Y43" s="895">
        <v>0.9</v>
      </c>
      <c r="Z43" s="861">
        <v>47000</v>
      </c>
      <c r="AA43" s="896" t="s">
        <v>205</v>
      </c>
      <c r="AB43" s="859">
        <v>22086</v>
      </c>
      <c r="AC43" s="869">
        <v>1</v>
      </c>
      <c r="AD43" s="862">
        <v>13024367.999999998</v>
      </c>
      <c r="AE43" s="897">
        <v>300</v>
      </c>
      <c r="AF43" s="898">
        <v>320</v>
      </c>
      <c r="AG43" s="1104"/>
    </row>
    <row r="44" spans="2:33" s="1" customFormat="1" ht="17.100000000000001" customHeight="1" thickBot="1" x14ac:dyDescent="0.3">
      <c r="B44" s="7"/>
      <c r="D44" s="7"/>
      <c r="E44" s="7"/>
      <c r="F44" s="35"/>
      <c r="H44" s="35"/>
      <c r="I44" s="10"/>
      <c r="J44" s="35"/>
      <c r="L44" s="5"/>
      <c r="M44" s="5"/>
      <c r="N44" s="275">
        <v>21242852.479999997</v>
      </c>
      <c r="O44" s="245"/>
      <c r="P44" s="839">
        <v>0.22362225192761179</v>
      </c>
      <c r="Q44" s="194"/>
      <c r="S44" s="1138"/>
      <c r="T44" s="14"/>
      <c r="U44" s="2"/>
      <c r="V44" s="2"/>
      <c r="W44" s="2"/>
      <c r="X44" s="2"/>
      <c r="Y44" s="2"/>
      <c r="Z44" s="2"/>
      <c r="AA44" s="2"/>
      <c r="AB44" s="2"/>
      <c r="AC44" s="2"/>
      <c r="AD44" s="2"/>
      <c r="AE44" s="2"/>
      <c r="AF44" s="2"/>
      <c r="AG44" s="36"/>
    </row>
    <row r="45" spans="2:33" s="1" customFormat="1" ht="15.75" thickBot="1" x14ac:dyDescent="0.3">
      <c r="B45" s="649"/>
      <c r="C45" s="651"/>
      <c r="D45" s="649"/>
      <c r="E45" s="649"/>
      <c r="F45" s="649"/>
      <c r="N45" s="85"/>
      <c r="P45" s="5"/>
      <c r="Q45" s="5"/>
      <c r="R45" s="36"/>
      <c r="S45" s="1138"/>
      <c r="T45" s="14"/>
      <c r="U45" s="2"/>
      <c r="V45" s="2"/>
      <c r="W45" s="2"/>
      <c r="X45" s="2"/>
      <c r="Y45" s="2"/>
      <c r="Z45" s="2"/>
      <c r="AA45" s="2"/>
      <c r="AB45" s="2"/>
      <c r="AC45" s="2"/>
      <c r="AD45" s="2"/>
      <c r="AE45" s="2"/>
      <c r="AF45" s="2"/>
      <c r="AG45" s="36"/>
    </row>
    <row r="46" spans="2:33" s="1" customFormat="1" ht="31.15" customHeight="1" x14ac:dyDescent="0.25">
      <c r="B46" s="1050" t="s">
        <v>217</v>
      </c>
      <c r="D46" s="1050" t="s">
        <v>200</v>
      </c>
      <c r="E46" s="1050" t="s">
        <v>209</v>
      </c>
      <c r="F46" s="1050" t="s">
        <v>202</v>
      </c>
      <c r="H46" s="1050" t="s">
        <v>160</v>
      </c>
      <c r="I46" s="10"/>
      <c r="J46" s="1050">
        <v>30</v>
      </c>
      <c r="L46" s="4">
        <v>2018</v>
      </c>
      <c r="N46" s="628">
        <v>755457.39</v>
      </c>
      <c r="O46" s="1053">
        <v>141387071</v>
      </c>
      <c r="P46" s="458">
        <v>5.3431857994993047E-3</v>
      </c>
      <c r="Q46" s="681">
        <v>1</v>
      </c>
      <c r="R46" s="36"/>
      <c r="S46" s="1138"/>
      <c r="T46" s="452">
        <v>2018</v>
      </c>
      <c r="U46" s="318">
        <v>6260880</v>
      </c>
      <c r="V46" s="565" t="s">
        <v>218</v>
      </c>
      <c r="W46" s="522" t="s">
        <v>210</v>
      </c>
      <c r="X46" s="522" t="s">
        <v>210</v>
      </c>
      <c r="Y46" s="522"/>
      <c r="Z46" s="300">
        <v>122000</v>
      </c>
      <c r="AA46" s="300">
        <v>96000</v>
      </c>
      <c r="AB46" s="523" t="s">
        <v>210</v>
      </c>
      <c r="AC46" s="524">
        <v>1</v>
      </c>
      <c r="AD46" s="300">
        <v>17628624</v>
      </c>
      <c r="AE46" s="525" t="s">
        <v>210</v>
      </c>
      <c r="AF46" s="526" t="s">
        <v>210</v>
      </c>
      <c r="AG46" s="1102" t="s">
        <v>219</v>
      </c>
    </row>
    <row r="47" spans="2:33" s="1" customFormat="1" ht="31.15" customHeight="1" x14ac:dyDescent="0.25">
      <c r="B47" s="1051"/>
      <c r="D47" s="1051"/>
      <c r="E47" s="1051"/>
      <c r="F47" s="1051"/>
      <c r="H47" s="1051"/>
      <c r="I47" s="10"/>
      <c r="J47" s="1051"/>
      <c r="L47" s="11">
        <v>2019</v>
      </c>
      <c r="N47" s="832">
        <v>0</v>
      </c>
      <c r="O47" s="1054"/>
      <c r="P47" s="838">
        <v>0</v>
      </c>
      <c r="Q47" s="682">
        <v>1</v>
      </c>
      <c r="R47" s="36"/>
      <c r="S47" s="1138"/>
      <c r="T47" s="453">
        <v>2019</v>
      </c>
      <c r="U47" s="322">
        <v>6260880</v>
      </c>
      <c r="V47" s="566" t="s">
        <v>218</v>
      </c>
      <c r="W47" s="527" t="s">
        <v>210</v>
      </c>
      <c r="X47" s="527" t="s">
        <v>210</v>
      </c>
      <c r="Y47" s="527"/>
      <c r="Z47" s="299">
        <v>122000</v>
      </c>
      <c r="AA47" s="299">
        <v>96000</v>
      </c>
      <c r="AB47" s="528" t="s">
        <v>210</v>
      </c>
      <c r="AC47" s="529">
        <v>1</v>
      </c>
      <c r="AD47" s="299">
        <v>17628624</v>
      </c>
      <c r="AE47" s="530" t="s">
        <v>210</v>
      </c>
      <c r="AF47" s="531" t="s">
        <v>210</v>
      </c>
      <c r="AG47" s="1103"/>
    </row>
    <row r="48" spans="2:33" s="1" customFormat="1" ht="31.15" customHeight="1" x14ac:dyDescent="0.25">
      <c r="B48" s="1051"/>
      <c r="D48" s="1051"/>
      <c r="E48" s="1051"/>
      <c r="F48" s="1051"/>
      <c r="H48" s="1051"/>
      <c r="I48" s="10"/>
      <c r="J48" s="1051"/>
      <c r="L48" s="434">
        <v>2020</v>
      </c>
      <c r="N48" s="689">
        <v>127764</v>
      </c>
      <c r="O48" s="1054"/>
      <c r="P48" s="840">
        <v>9.0364698197899576E-4</v>
      </c>
      <c r="Q48" s="682">
        <v>1</v>
      </c>
      <c r="R48" s="36"/>
      <c r="S48" s="1138"/>
      <c r="T48" s="453">
        <v>2020</v>
      </c>
      <c r="U48" s="322">
        <v>6260880</v>
      </c>
      <c r="V48" s="637" t="s">
        <v>218</v>
      </c>
      <c r="W48" s="296">
        <v>6260880</v>
      </c>
      <c r="X48" s="520" t="s">
        <v>220</v>
      </c>
      <c r="Y48" s="520" t="s">
        <v>221</v>
      </c>
      <c r="Z48" s="518">
        <v>122000</v>
      </c>
      <c r="AA48" s="518">
        <v>96000</v>
      </c>
      <c r="AB48" s="296">
        <v>122000</v>
      </c>
      <c r="AC48" s="532">
        <v>1</v>
      </c>
      <c r="AD48" s="299">
        <v>17628624</v>
      </c>
      <c r="AE48" s="299">
        <v>270</v>
      </c>
      <c r="AF48" s="531" t="s">
        <v>210</v>
      </c>
      <c r="AG48" s="1103"/>
    </row>
    <row r="49" spans="2:33" s="1" customFormat="1" ht="31.15" customHeight="1" x14ac:dyDescent="0.25">
      <c r="B49" s="1051"/>
      <c r="D49" s="1051"/>
      <c r="E49" s="1051"/>
      <c r="F49" s="1051"/>
      <c r="H49" s="1051"/>
      <c r="I49" s="10"/>
      <c r="J49" s="1051"/>
      <c r="L49" s="489">
        <v>2021</v>
      </c>
      <c r="N49" s="689">
        <v>177957</v>
      </c>
      <c r="O49" s="1054"/>
      <c r="P49" s="840">
        <v>1.2586511534707441E-3</v>
      </c>
      <c r="Q49" s="432">
        <v>1</v>
      </c>
      <c r="R49" s="36"/>
      <c r="S49" s="1138"/>
      <c r="T49" s="440">
        <v>2021</v>
      </c>
      <c r="U49" s="874">
        <v>6260880</v>
      </c>
      <c r="V49" s="875" t="s">
        <v>218</v>
      </c>
      <c r="W49" s="518">
        <v>17628624</v>
      </c>
      <c r="X49" s="876" t="s">
        <v>220</v>
      </c>
      <c r="Y49" s="876" t="s">
        <v>221</v>
      </c>
      <c r="Z49" s="712">
        <v>122000</v>
      </c>
      <c r="AA49" s="877">
        <v>96000</v>
      </c>
      <c r="AB49" s="518">
        <v>122000</v>
      </c>
      <c r="AC49" s="878">
        <v>1</v>
      </c>
      <c r="AD49" s="518">
        <v>17628624</v>
      </c>
      <c r="AE49" s="518">
        <v>340</v>
      </c>
      <c r="AF49" s="531" t="s">
        <v>210</v>
      </c>
      <c r="AG49" s="1103"/>
    </row>
    <row r="50" spans="2:33" s="1" customFormat="1" ht="31.15" customHeight="1" thickBot="1" x14ac:dyDescent="0.3">
      <c r="B50" s="1052"/>
      <c r="D50" s="1052"/>
      <c r="E50" s="1052"/>
      <c r="F50" s="1052"/>
      <c r="H50" s="1052"/>
      <c r="I50" s="10"/>
      <c r="J50" s="1052"/>
      <c r="L50" s="32">
        <v>2022</v>
      </c>
      <c r="N50" s="456">
        <v>442354.92000000004</v>
      </c>
      <c r="O50" s="1055"/>
      <c r="P50" s="840">
        <v>3.1286801322873434E-3</v>
      </c>
      <c r="Q50" s="195">
        <v>1</v>
      </c>
      <c r="R50" s="36"/>
      <c r="S50" s="1138"/>
      <c r="T50" s="276">
        <v>2022</v>
      </c>
      <c r="U50" s="857">
        <v>17628624</v>
      </c>
      <c r="V50" s="879">
        <v>2.4857142857142858</v>
      </c>
      <c r="W50" s="860">
        <v>4281450</v>
      </c>
      <c r="X50" s="880" t="s">
        <v>222</v>
      </c>
      <c r="Y50" s="880" t="s">
        <v>222</v>
      </c>
      <c r="Z50" s="861">
        <v>122000</v>
      </c>
      <c r="AA50" s="881">
        <v>96000</v>
      </c>
      <c r="AB50" s="860">
        <v>30000</v>
      </c>
      <c r="AC50" s="882">
        <v>1</v>
      </c>
      <c r="AD50" s="860">
        <v>17628624</v>
      </c>
      <c r="AE50" s="860">
        <v>620</v>
      </c>
      <c r="AF50" s="873" t="s">
        <v>210</v>
      </c>
      <c r="AG50" s="1104"/>
    </row>
    <row r="51" spans="2:33" s="1" customFormat="1" ht="17.100000000000001" customHeight="1" thickBot="1" x14ac:dyDescent="0.3">
      <c r="B51" s="7"/>
      <c r="D51" s="7"/>
      <c r="E51" s="7"/>
      <c r="F51" s="35"/>
      <c r="H51" s="35"/>
      <c r="I51" s="10"/>
      <c r="J51" s="35"/>
      <c r="L51" s="5"/>
      <c r="M51" s="5"/>
      <c r="N51" s="275">
        <v>1503533.31</v>
      </c>
      <c r="O51" s="245"/>
      <c r="P51" s="839">
        <v>1.0634164067236388E-2</v>
      </c>
      <c r="Q51" s="194"/>
      <c r="S51" s="1138"/>
      <c r="T51" s="14"/>
      <c r="AG51" s="36"/>
    </row>
    <row r="52" spans="2:33" s="1" customFormat="1" ht="15.75" thickBot="1" x14ac:dyDescent="0.3">
      <c r="B52" s="649"/>
      <c r="C52" s="651"/>
      <c r="D52" s="649"/>
      <c r="E52" s="649"/>
      <c r="F52" s="649"/>
      <c r="N52" s="85"/>
      <c r="P52" s="5"/>
      <c r="Q52" s="5"/>
      <c r="R52" s="36"/>
      <c r="S52" s="1138"/>
      <c r="T52" s="14"/>
      <c r="AG52" s="36"/>
    </row>
    <row r="53" spans="2:33" s="1" customFormat="1" ht="45" customHeight="1" x14ac:dyDescent="0.25">
      <c r="B53" s="1050" t="s">
        <v>223</v>
      </c>
      <c r="D53" s="1050" t="s">
        <v>200</v>
      </c>
      <c r="E53" s="1050" t="s">
        <v>209</v>
      </c>
      <c r="F53" s="1050" t="s">
        <v>202</v>
      </c>
      <c r="H53" s="1050" t="s">
        <v>160</v>
      </c>
      <c r="I53" s="10"/>
      <c r="J53" s="1050">
        <v>30</v>
      </c>
      <c r="L53" s="4">
        <v>2018</v>
      </c>
      <c r="N53" s="628">
        <v>0</v>
      </c>
      <c r="O53" s="1053">
        <v>295314228</v>
      </c>
      <c r="P53" s="458">
        <v>0</v>
      </c>
      <c r="Q53" s="681">
        <v>1</v>
      </c>
      <c r="R53" s="36"/>
      <c r="S53" s="1138"/>
      <c r="T53" s="452">
        <v>2018</v>
      </c>
      <c r="U53" s="318">
        <v>20075000</v>
      </c>
      <c r="V53" s="319" t="s">
        <v>205</v>
      </c>
      <c r="W53" s="295">
        <v>16060000</v>
      </c>
      <c r="X53" s="1141" t="s">
        <v>224</v>
      </c>
      <c r="Y53" s="1141"/>
      <c r="Z53" s="295">
        <v>450000</v>
      </c>
      <c r="AA53" s="295">
        <v>190000</v>
      </c>
      <c r="AB53" s="305">
        <v>270000</v>
      </c>
      <c r="AC53" s="298">
        <v>1</v>
      </c>
      <c r="AD53" s="253">
        <v>27681600</v>
      </c>
      <c r="AE53" s="295">
        <v>8450</v>
      </c>
      <c r="AF53" s="313">
        <v>3832500</v>
      </c>
      <c r="AG53" s="1102" t="s">
        <v>225</v>
      </c>
    </row>
    <row r="54" spans="2:33" s="1" customFormat="1" ht="45" customHeight="1" x14ac:dyDescent="0.25">
      <c r="B54" s="1051"/>
      <c r="D54" s="1051"/>
      <c r="E54" s="1051"/>
      <c r="F54" s="1051"/>
      <c r="H54" s="1051"/>
      <c r="I54" s="10"/>
      <c r="J54" s="1051"/>
      <c r="L54" s="11">
        <v>2019</v>
      </c>
      <c r="N54" s="832">
        <v>0</v>
      </c>
      <c r="O54" s="1054"/>
      <c r="P54" s="457">
        <v>0</v>
      </c>
      <c r="Q54" s="682">
        <v>1</v>
      </c>
      <c r="R54" s="36"/>
      <c r="S54" s="1138"/>
      <c r="T54" s="453">
        <v>2019</v>
      </c>
      <c r="U54" s="322">
        <v>20075000</v>
      </c>
      <c r="V54" s="323" t="s">
        <v>205</v>
      </c>
      <c r="W54" s="296">
        <v>16060000</v>
      </c>
      <c r="X54" s="1142" t="s">
        <v>224</v>
      </c>
      <c r="Y54" s="1142"/>
      <c r="Z54" s="296">
        <v>450000</v>
      </c>
      <c r="AA54" s="296">
        <v>190000</v>
      </c>
      <c r="AB54" s="309">
        <v>270000</v>
      </c>
      <c r="AC54" s="297">
        <v>1</v>
      </c>
      <c r="AD54" s="254">
        <v>27681600</v>
      </c>
      <c r="AE54" s="296">
        <v>8450</v>
      </c>
      <c r="AF54" s="316">
        <v>3832500</v>
      </c>
      <c r="AG54" s="1103"/>
    </row>
    <row r="55" spans="2:33" s="1" customFormat="1" ht="45" customHeight="1" x14ac:dyDescent="0.25">
      <c r="B55" s="1051"/>
      <c r="D55" s="1051"/>
      <c r="E55" s="1051"/>
      <c r="F55" s="1051"/>
      <c r="H55" s="1051"/>
      <c r="I55" s="10"/>
      <c r="J55" s="1051"/>
      <c r="L55" s="434">
        <v>2020</v>
      </c>
      <c r="N55" s="689">
        <v>0</v>
      </c>
      <c r="O55" s="1054"/>
      <c r="P55" s="457">
        <v>0</v>
      </c>
      <c r="Q55" s="682">
        <v>1</v>
      </c>
      <c r="R55" s="36"/>
      <c r="S55" s="1138"/>
      <c r="T55" s="453">
        <v>2020</v>
      </c>
      <c r="U55" s="473">
        <v>20075000</v>
      </c>
      <c r="V55" s="474" t="s">
        <v>205</v>
      </c>
      <c r="W55" s="454">
        <v>16060000</v>
      </c>
      <c r="X55" s="1136" t="s">
        <v>224</v>
      </c>
      <c r="Y55" s="1136"/>
      <c r="Z55" s="454">
        <v>450000</v>
      </c>
      <c r="AA55" s="454">
        <v>190000</v>
      </c>
      <c r="AB55" s="463">
        <v>270000</v>
      </c>
      <c r="AC55" s="455">
        <v>1</v>
      </c>
      <c r="AD55" s="464">
        <v>27681600</v>
      </c>
      <c r="AE55" s="454">
        <v>8450</v>
      </c>
      <c r="AF55" s="465">
        <v>3832500</v>
      </c>
      <c r="AG55" s="1103"/>
    </row>
    <row r="56" spans="2:33" s="1" customFormat="1" ht="45" customHeight="1" x14ac:dyDescent="0.25">
      <c r="B56" s="1051"/>
      <c r="D56" s="1051"/>
      <c r="E56" s="1051"/>
      <c r="F56" s="1051"/>
      <c r="H56" s="1051"/>
      <c r="I56" s="10"/>
      <c r="J56" s="1051"/>
      <c r="L56" s="489">
        <v>2021</v>
      </c>
      <c r="N56" s="689">
        <v>1191888.94</v>
      </c>
      <c r="O56" s="1054"/>
      <c r="P56" s="841">
        <v>4.03600242383174E-3</v>
      </c>
      <c r="Q56" s="432">
        <v>1</v>
      </c>
      <c r="R56" s="36"/>
      <c r="S56" s="1138"/>
      <c r="T56" s="440">
        <v>2021</v>
      </c>
      <c r="U56" s="473">
        <v>20075000</v>
      </c>
      <c r="V56" s="474" t="s">
        <v>205</v>
      </c>
      <c r="W56" s="454">
        <v>16060000</v>
      </c>
      <c r="X56" s="1136" t="s">
        <v>224</v>
      </c>
      <c r="Y56" s="1136"/>
      <c r="Z56" s="454">
        <v>450000</v>
      </c>
      <c r="AA56" s="454">
        <v>190000</v>
      </c>
      <c r="AB56" s="463">
        <v>270000</v>
      </c>
      <c r="AC56" s="455">
        <v>1</v>
      </c>
      <c r="AD56" s="464">
        <v>27681600</v>
      </c>
      <c r="AE56" s="454">
        <v>8450</v>
      </c>
      <c r="AF56" s="465">
        <v>3832500</v>
      </c>
      <c r="AG56" s="1103"/>
    </row>
    <row r="57" spans="2:33" s="1" customFormat="1" ht="45" customHeight="1" thickBot="1" x14ac:dyDescent="0.3">
      <c r="B57" s="1052"/>
      <c r="D57" s="1052"/>
      <c r="E57" s="1052"/>
      <c r="F57" s="1052"/>
      <c r="H57" s="1052"/>
      <c r="I57" s="10"/>
      <c r="J57" s="1052"/>
      <c r="L57" s="32">
        <v>2022</v>
      </c>
      <c r="N57" s="689">
        <v>0</v>
      </c>
      <c r="O57" s="1055"/>
      <c r="P57" s="690">
        <v>0</v>
      </c>
      <c r="Q57" s="195">
        <v>1</v>
      </c>
      <c r="R57" s="36"/>
      <c r="S57" s="1138"/>
      <c r="T57" s="276">
        <v>2022</v>
      </c>
      <c r="U57" s="857">
        <v>20075000</v>
      </c>
      <c r="V57" s="858" t="s">
        <v>205</v>
      </c>
      <c r="W57" s="859">
        <v>15338688</v>
      </c>
      <c r="X57" s="1140" t="s">
        <v>224</v>
      </c>
      <c r="Y57" s="1140"/>
      <c r="Z57" s="860">
        <v>450000</v>
      </c>
      <c r="AA57" s="860">
        <v>190000</v>
      </c>
      <c r="AB57" s="861">
        <v>270000</v>
      </c>
      <c r="AC57" s="776">
        <v>1</v>
      </c>
      <c r="AD57" s="862">
        <v>27681600</v>
      </c>
      <c r="AE57" s="860">
        <v>8450</v>
      </c>
      <c r="AF57" s="863">
        <v>3832500</v>
      </c>
      <c r="AG57" s="1104"/>
    </row>
    <row r="58" spans="2:33" s="1" customFormat="1" ht="17.100000000000001" customHeight="1" thickBot="1" x14ac:dyDescent="0.3">
      <c r="B58" s="7"/>
      <c r="D58" s="7"/>
      <c r="E58" s="7"/>
      <c r="F58" s="35"/>
      <c r="H58" s="35"/>
      <c r="I58" s="10"/>
      <c r="J58" s="35"/>
      <c r="L58" s="5"/>
      <c r="M58" s="5"/>
      <c r="N58" s="762">
        <v>1191888.94</v>
      </c>
      <c r="O58" s="245"/>
      <c r="P58" s="842">
        <v>4.0360024238317426E-3</v>
      </c>
      <c r="Q58" s="194"/>
      <c r="S58" s="1138"/>
      <c r="U58" s="2"/>
      <c r="V58" s="2"/>
      <c r="W58" s="2"/>
      <c r="X58" s="2"/>
      <c r="Y58" s="2"/>
      <c r="Z58" s="2"/>
      <c r="AA58" s="2"/>
      <c r="AB58" s="2"/>
      <c r="AC58" s="2"/>
      <c r="AD58" s="2"/>
      <c r="AE58" s="2"/>
      <c r="AF58" s="2"/>
      <c r="AG58" s="36"/>
    </row>
    <row r="59" spans="2:33" s="1" customFormat="1" ht="15.75" thickBot="1" x14ac:dyDescent="0.3">
      <c r="B59" s="649"/>
      <c r="C59" s="651"/>
      <c r="D59" s="649"/>
      <c r="E59" s="649"/>
      <c r="F59" s="649"/>
      <c r="N59" s="85"/>
      <c r="P59" s="5"/>
      <c r="Q59" s="5"/>
      <c r="R59" s="36"/>
      <c r="S59" s="1138"/>
      <c r="U59" s="2"/>
      <c r="V59" s="2"/>
      <c r="W59" s="2"/>
      <c r="X59" s="2"/>
      <c r="Y59" s="2"/>
      <c r="Z59" s="2"/>
      <c r="AA59" s="2"/>
      <c r="AB59" s="2"/>
      <c r="AC59" s="2"/>
      <c r="AD59" s="2"/>
      <c r="AE59" s="2"/>
      <c r="AF59" s="2"/>
      <c r="AG59" s="36"/>
    </row>
    <row r="60" spans="2:33" s="1" customFormat="1" ht="21.75" customHeight="1" x14ac:dyDescent="0.25">
      <c r="B60" s="1050" t="s">
        <v>226</v>
      </c>
      <c r="D60" s="1050" t="s">
        <v>200</v>
      </c>
      <c r="E60" s="1050" t="s">
        <v>209</v>
      </c>
      <c r="F60" s="1050" t="s">
        <v>202</v>
      </c>
      <c r="H60" s="1050" t="s">
        <v>160</v>
      </c>
      <c r="I60" s="10"/>
      <c r="J60" s="1050">
        <v>30</v>
      </c>
      <c r="L60" s="4">
        <v>2018</v>
      </c>
      <c r="N60" s="628">
        <v>0</v>
      </c>
      <c r="O60" s="1053">
        <v>75487746</v>
      </c>
      <c r="P60" s="458">
        <v>0</v>
      </c>
      <c r="Q60" s="681">
        <v>1</v>
      </c>
      <c r="R60" s="36"/>
      <c r="S60" s="1138"/>
      <c r="T60" s="452">
        <v>2018</v>
      </c>
      <c r="U60" s="318">
        <v>12592500</v>
      </c>
      <c r="V60" s="332">
        <v>1.3</v>
      </c>
      <c r="W60" s="204" t="s">
        <v>210</v>
      </c>
      <c r="X60" s="312" t="s">
        <v>210</v>
      </c>
      <c r="Y60" s="312"/>
      <c r="Z60" s="295">
        <v>115000</v>
      </c>
      <c r="AA60" s="295">
        <v>65000</v>
      </c>
      <c r="AB60" s="204" t="s">
        <v>210</v>
      </c>
      <c r="AC60" s="298">
        <v>0</v>
      </c>
      <c r="AD60" s="253"/>
      <c r="AE60" s="204" t="s">
        <v>210</v>
      </c>
      <c r="AF60" s="321" t="s">
        <v>210</v>
      </c>
      <c r="AG60" s="1102" t="s">
        <v>227</v>
      </c>
    </row>
    <row r="61" spans="2:33" s="1" customFormat="1" ht="21.75" customHeight="1" x14ac:dyDescent="0.25">
      <c r="B61" s="1051"/>
      <c r="D61" s="1051"/>
      <c r="E61" s="1051"/>
      <c r="F61" s="1051"/>
      <c r="H61" s="1051"/>
      <c r="I61" s="10"/>
      <c r="J61" s="1051"/>
      <c r="L61" s="11">
        <v>2019</v>
      </c>
      <c r="N61" s="832">
        <v>5192600.99</v>
      </c>
      <c r="O61" s="1054"/>
      <c r="P61" s="457">
        <v>6.8787336556584963E-2</v>
      </c>
      <c r="Q61" s="682">
        <v>1</v>
      </c>
      <c r="R61" s="36"/>
      <c r="S61" s="1138"/>
      <c r="T61" s="453">
        <v>2019</v>
      </c>
      <c r="U61" s="322">
        <v>12592500</v>
      </c>
      <c r="V61" s="331">
        <v>1.3</v>
      </c>
      <c r="W61" s="205" t="s">
        <v>210</v>
      </c>
      <c r="X61" s="315" t="s">
        <v>210</v>
      </c>
      <c r="Y61" s="315"/>
      <c r="Z61" s="296">
        <v>115000</v>
      </c>
      <c r="AA61" s="296">
        <v>65000</v>
      </c>
      <c r="AB61" s="205" t="s">
        <v>210</v>
      </c>
      <c r="AC61" s="297">
        <v>0</v>
      </c>
      <c r="AD61" s="254"/>
      <c r="AE61" s="205" t="s">
        <v>210</v>
      </c>
      <c r="AF61" s="325" t="s">
        <v>210</v>
      </c>
      <c r="AG61" s="1103"/>
    </row>
    <row r="62" spans="2:33" s="1" customFormat="1" ht="21" customHeight="1" x14ac:dyDescent="0.25">
      <c r="B62" s="1051"/>
      <c r="D62" s="1051"/>
      <c r="E62" s="1051"/>
      <c r="F62" s="1051"/>
      <c r="H62" s="1051"/>
      <c r="I62" s="10"/>
      <c r="J62" s="1051"/>
      <c r="L62" s="434">
        <v>2020</v>
      </c>
      <c r="N62" s="689">
        <v>4448915</v>
      </c>
      <c r="O62" s="1054"/>
      <c r="P62" s="457">
        <v>5.8935592009860781E-2</v>
      </c>
      <c r="Q62" s="682">
        <v>1</v>
      </c>
      <c r="R62" s="36"/>
      <c r="S62" s="1138"/>
      <c r="T62" s="453">
        <v>2020</v>
      </c>
      <c r="U62" s="473">
        <v>12592500</v>
      </c>
      <c r="V62" s="482">
        <v>1.3</v>
      </c>
      <c r="W62" s="475">
        <v>6490000</v>
      </c>
      <c r="X62" s="483">
        <v>0.80567052980132448</v>
      </c>
      <c r="Y62" s="483">
        <v>0.96698543337464049</v>
      </c>
      <c r="Z62" s="454">
        <v>115000</v>
      </c>
      <c r="AA62" s="454">
        <v>65000</v>
      </c>
      <c r="AB62" s="475">
        <v>75000</v>
      </c>
      <c r="AC62" s="455">
        <v>0</v>
      </c>
      <c r="AD62" s="464"/>
      <c r="AE62" s="475">
        <v>1050</v>
      </c>
      <c r="AF62" s="641">
        <v>1200000</v>
      </c>
      <c r="AG62" s="1103"/>
    </row>
    <row r="63" spans="2:33" s="1" customFormat="1" ht="20.25" customHeight="1" x14ac:dyDescent="0.25">
      <c r="B63" s="1051"/>
      <c r="D63" s="1051"/>
      <c r="E63" s="1051"/>
      <c r="F63" s="1051"/>
      <c r="H63" s="1051"/>
      <c r="I63" s="10"/>
      <c r="J63" s="1051"/>
      <c r="L63" s="489">
        <v>2021</v>
      </c>
      <c r="N63" s="689">
        <v>5836467.8600000003</v>
      </c>
      <c r="O63" s="1054"/>
      <c r="P63" s="843">
        <v>7.7316758934622323E-2</v>
      </c>
      <c r="Q63" s="432">
        <v>1</v>
      </c>
      <c r="R63" s="36"/>
      <c r="S63" s="1138"/>
      <c r="T63" s="440">
        <v>2021</v>
      </c>
      <c r="U63" s="473">
        <v>12592500</v>
      </c>
      <c r="V63" s="482">
        <v>1.3</v>
      </c>
      <c r="W63" s="475">
        <v>6450000</v>
      </c>
      <c r="X63" s="483">
        <v>0.89</v>
      </c>
      <c r="Y63" s="483">
        <v>0.76</v>
      </c>
      <c r="Z63" s="454">
        <v>115000</v>
      </c>
      <c r="AA63" s="454">
        <v>65000</v>
      </c>
      <c r="AB63" s="475">
        <v>78000</v>
      </c>
      <c r="AC63" s="713">
        <v>0</v>
      </c>
      <c r="AD63" s="521"/>
      <c r="AE63" s="871">
        <v>939</v>
      </c>
      <c r="AF63" s="872">
        <v>680000</v>
      </c>
      <c r="AG63" s="1103"/>
    </row>
    <row r="64" spans="2:33" s="1" customFormat="1" ht="20.25" customHeight="1" thickBot="1" x14ac:dyDescent="0.3">
      <c r="B64" s="1052"/>
      <c r="D64" s="1052"/>
      <c r="E64" s="1052"/>
      <c r="F64" s="1052"/>
      <c r="H64" s="1052"/>
      <c r="I64" s="10"/>
      <c r="J64" s="1052"/>
      <c r="L64" s="32">
        <v>2022</v>
      </c>
      <c r="N64" s="689">
        <v>3950529.24</v>
      </c>
      <c r="O64" s="1055"/>
      <c r="P64" s="690">
        <v>5.2333384546943557E-2</v>
      </c>
      <c r="Q64" s="195">
        <v>1</v>
      </c>
      <c r="R64" s="36"/>
      <c r="S64" s="1139"/>
      <c r="T64" s="276">
        <v>2022</v>
      </c>
      <c r="U64" s="864">
        <v>12592500</v>
      </c>
      <c r="V64" s="865">
        <v>1.3</v>
      </c>
      <c r="W64" s="866">
        <v>7230000</v>
      </c>
      <c r="X64" s="867">
        <v>0.86</v>
      </c>
      <c r="Y64" s="867">
        <v>0.78</v>
      </c>
      <c r="Z64" s="868">
        <v>115000</v>
      </c>
      <c r="AA64" s="868">
        <v>65000</v>
      </c>
      <c r="AB64" s="866">
        <v>79000</v>
      </c>
      <c r="AC64" s="869">
        <v>0</v>
      </c>
      <c r="AD64" s="862"/>
      <c r="AE64" s="866">
        <v>887</v>
      </c>
      <c r="AF64" s="870">
        <v>600000</v>
      </c>
      <c r="AG64" s="1104"/>
    </row>
    <row r="65" spans="2:23" s="1" customFormat="1" ht="17.100000000000001" customHeight="1" thickBot="1" x14ac:dyDescent="0.3">
      <c r="B65" s="7"/>
      <c r="D65" s="7"/>
      <c r="E65" s="7"/>
      <c r="F65" s="35"/>
      <c r="H65" s="35"/>
      <c r="I65" s="10"/>
      <c r="J65" s="35"/>
      <c r="L65" s="5"/>
      <c r="M65" s="5"/>
      <c r="N65" s="762">
        <v>19428513.090000004</v>
      </c>
      <c r="O65" s="245"/>
      <c r="P65" s="842">
        <v>0.25737307204801163</v>
      </c>
      <c r="Q65" s="194"/>
      <c r="S65"/>
      <c r="W65" s="599"/>
    </row>
    <row r="66" spans="2:23" s="1" customFormat="1" x14ac:dyDescent="0.25">
      <c r="B66" s="650"/>
      <c r="C66" s="651"/>
      <c r="D66" s="651"/>
      <c r="E66" s="651"/>
      <c r="F66" s="651"/>
      <c r="P66" s="5"/>
      <c r="Q66" s="5"/>
      <c r="R66" s="36"/>
      <c r="S66" s="36"/>
    </row>
    <row r="67" spans="2:23" s="1" customFormat="1" ht="20.65" customHeight="1" x14ac:dyDescent="0.25">
      <c r="B67" s="651"/>
      <c r="C67" s="651"/>
      <c r="D67" s="651"/>
      <c r="E67" s="651"/>
      <c r="F67" s="651"/>
      <c r="S67" s="36"/>
    </row>
    <row r="68" spans="2:23" s="1" customFormat="1" x14ac:dyDescent="0.25">
      <c r="B68" s="651"/>
      <c r="C68" s="651"/>
      <c r="D68" s="651"/>
      <c r="E68" s="651"/>
      <c r="F68" s="651"/>
      <c r="P68" s="36"/>
      <c r="Q68" s="36"/>
      <c r="R68" s="36"/>
      <c r="S68" s="36"/>
    </row>
    <row r="69" spans="2:23" s="1" customFormat="1" x14ac:dyDescent="0.25">
      <c r="B69" s="651"/>
      <c r="C69" s="651"/>
      <c r="D69" s="651"/>
      <c r="E69" s="651"/>
      <c r="F69" s="651"/>
      <c r="P69" s="36"/>
      <c r="Q69" s="36"/>
      <c r="R69" s="36"/>
      <c r="S69" s="36"/>
    </row>
    <row r="70" spans="2:23" s="1" customFormat="1" x14ac:dyDescent="0.25">
      <c r="B70" s="651"/>
      <c r="C70" s="651"/>
      <c r="D70" s="651"/>
      <c r="E70" s="651"/>
      <c r="F70" s="651"/>
      <c r="P70" s="36"/>
      <c r="Q70" s="36"/>
      <c r="R70" s="36"/>
      <c r="S70" s="36"/>
    </row>
    <row r="71" spans="2:23" s="1" customFormat="1" x14ac:dyDescent="0.25">
      <c r="B71" s="651"/>
      <c r="C71" s="651"/>
      <c r="D71" s="651"/>
      <c r="E71" s="651"/>
      <c r="F71" s="651"/>
      <c r="P71" s="36"/>
      <c r="Q71" s="36"/>
      <c r="R71" s="36"/>
      <c r="S71" s="36"/>
    </row>
    <row r="72" spans="2:23" s="1" customFormat="1" x14ac:dyDescent="0.25">
      <c r="B72" s="651"/>
      <c r="C72" s="651"/>
      <c r="D72" s="651"/>
      <c r="E72" s="651"/>
      <c r="F72" s="651"/>
      <c r="P72" s="36"/>
      <c r="Q72" s="36"/>
      <c r="R72" s="36"/>
      <c r="S72" s="36"/>
    </row>
    <row r="73" spans="2:23" s="1" customFormat="1" x14ac:dyDescent="0.25">
      <c r="B73" s="651"/>
      <c r="C73" s="651"/>
      <c r="D73" s="651"/>
      <c r="E73" s="651"/>
      <c r="F73" s="651"/>
      <c r="P73" s="36"/>
      <c r="Q73" s="36"/>
      <c r="R73" s="36"/>
      <c r="S73" s="36"/>
    </row>
    <row r="74" spans="2:23" s="1" customFormat="1" x14ac:dyDescent="0.25">
      <c r="B74" s="651"/>
      <c r="C74" s="651"/>
      <c r="D74" s="651"/>
      <c r="E74" s="651"/>
      <c r="F74" s="651"/>
      <c r="P74" s="36"/>
      <c r="Q74" s="36"/>
      <c r="R74" s="36"/>
      <c r="S74" s="36"/>
    </row>
    <row r="75" spans="2:23" s="1" customFormat="1" x14ac:dyDescent="0.25">
      <c r="B75" s="651"/>
      <c r="C75" s="651"/>
      <c r="D75" s="651"/>
      <c r="E75" s="651"/>
      <c r="F75" s="651"/>
      <c r="P75" s="36"/>
      <c r="Q75" s="36"/>
      <c r="R75" s="36"/>
      <c r="S75" s="36"/>
    </row>
    <row r="76" spans="2:23" s="1" customFormat="1" hidden="1" x14ac:dyDescent="0.25">
      <c r="B76" s="651"/>
      <c r="C76" s="651"/>
      <c r="D76" s="651"/>
      <c r="E76" s="651"/>
      <c r="F76" s="651"/>
      <c r="P76" s="36"/>
      <c r="Q76" s="36"/>
      <c r="R76" s="36"/>
      <c r="S76" s="36"/>
    </row>
    <row r="77" spans="2:23" s="1" customFormat="1" hidden="1" x14ac:dyDescent="0.25">
      <c r="B77" s="651"/>
      <c r="C77" s="651"/>
      <c r="D77" s="651"/>
      <c r="E77" s="651"/>
      <c r="F77" s="651"/>
      <c r="P77" s="36"/>
      <c r="Q77" s="36"/>
      <c r="R77" s="36"/>
      <c r="S77" s="36"/>
    </row>
    <row r="78" spans="2:23" s="1" customFormat="1" hidden="1" x14ac:dyDescent="0.25">
      <c r="B78" s="651"/>
      <c r="C78" s="651"/>
      <c r="D78" s="651"/>
      <c r="E78" s="651"/>
      <c r="F78" s="651"/>
      <c r="P78" s="36"/>
      <c r="Q78" s="36"/>
      <c r="R78" s="36"/>
      <c r="S78" s="36"/>
    </row>
    <row r="79" spans="2:23" s="1" customFormat="1" hidden="1" x14ac:dyDescent="0.25">
      <c r="B79" s="651"/>
      <c r="C79" s="651"/>
      <c r="D79" s="651"/>
      <c r="E79" s="651"/>
      <c r="F79" s="651"/>
      <c r="P79" s="36"/>
      <c r="Q79" s="36"/>
      <c r="R79" s="36"/>
      <c r="S79" s="36"/>
    </row>
    <row r="80" spans="2:23" s="1" customFormat="1" hidden="1" x14ac:dyDescent="0.25">
      <c r="B80" s="651"/>
      <c r="C80" s="651"/>
      <c r="D80" s="651"/>
      <c r="E80" s="651"/>
      <c r="F80" s="651"/>
      <c r="P80" s="36"/>
      <c r="Q80" s="36"/>
      <c r="R80" s="36"/>
      <c r="S80" s="36"/>
    </row>
    <row r="81" spans="2:19" s="1" customFormat="1" hidden="1" x14ac:dyDescent="0.25">
      <c r="B81" s="651"/>
      <c r="C81" s="651"/>
      <c r="D81" s="651"/>
      <c r="E81" s="651"/>
      <c r="F81" s="651"/>
      <c r="P81" s="36"/>
      <c r="Q81" s="36"/>
      <c r="R81" s="36"/>
      <c r="S81" s="36"/>
    </row>
    <row r="82" spans="2:19" s="1" customFormat="1" hidden="1" x14ac:dyDescent="0.25">
      <c r="B82" s="651"/>
      <c r="C82" s="651"/>
      <c r="D82" s="651"/>
      <c r="E82" s="651"/>
      <c r="F82" s="651"/>
      <c r="P82" s="36"/>
      <c r="Q82" s="36"/>
      <c r="R82" s="36"/>
      <c r="S82" s="36"/>
    </row>
    <row r="83" spans="2:19" s="1" customFormat="1" hidden="1" x14ac:dyDescent="0.25">
      <c r="B83" s="651"/>
      <c r="C83" s="651"/>
      <c r="D83" s="651"/>
      <c r="E83" s="651"/>
      <c r="F83" s="651"/>
      <c r="P83" s="36"/>
      <c r="Q83" s="36"/>
      <c r="R83" s="36"/>
      <c r="S83" s="36"/>
    </row>
    <row r="84" spans="2:19" s="1" customFormat="1" hidden="1" x14ac:dyDescent="0.25">
      <c r="B84" s="651"/>
      <c r="C84" s="651"/>
      <c r="D84" s="651"/>
      <c r="E84" s="651"/>
      <c r="F84" s="651"/>
      <c r="P84" s="36"/>
      <c r="Q84" s="36"/>
      <c r="R84" s="36"/>
      <c r="S84" s="36"/>
    </row>
    <row r="85" spans="2:19" s="1" customFormat="1" hidden="1" x14ac:dyDescent="0.25">
      <c r="B85" s="651"/>
      <c r="C85" s="651"/>
      <c r="D85" s="651"/>
      <c r="E85" s="651"/>
      <c r="F85" s="651"/>
      <c r="P85" s="36"/>
      <c r="Q85" s="36"/>
      <c r="R85" s="36"/>
      <c r="S85" s="36"/>
    </row>
    <row r="86" spans="2:19" s="1" customFormat="1" hidden="1" x14ac:dyDescent="0.25">
      <c r="B86" s="651"/>
      <c r="C86" s="651"/>
      <c r="D86" s="651"/>
      <c r="E86" s="651"/>
      <c r="F86" s="651"/>
      <c r="P86" s="36"/>
      <c r="Q86" s="36"/>
      <c r="R86" s="36"/>
      <c r="S86" s="36"/>
    </row>
    <row r="87" spans="2:19" s="1" customFormat="1" hidden="1" x14ac:dyDescent="0.25">
      <c r="B87" s="651"/>
      <c r="C87" s="651"/>
      <c r="D87" s="651"/>
      <c r="E87" s="651"/>
      <c r="F87" s="651"/>
      <c r="P87" s="36"/>
      <c r="Q87" s="36"/>
      <c r="R87" s="36"/>
      <c r="S87" s="36"/>
    </row>
    <row r="88" spans="2:19" s="1" customFormat="1" hidden="1" x14ac:dyDescent="0.25">
      <c r="B88" s="651"/>
      <c r="C88" s="651"/>
      <c r="D88" s="651"/>
      <c r="E88" s="651"/>
      <c r="F88" s="651"/>
      <c r="P88" s="36"/>
      <c r="Q88" s="36"/>
      <c r="R88" s="36"/>
      <c r="S88" s="36"/>
    </row>
    <row r="89" spans="2:19" s="1" customFormat="1" hidden="1" x14ac:dyDescent="0.25">
      <c r="B89" s="651"/>
      <c r="C89" s="651"/>
      <c r="D89" s="651"/>
      <c r="E89" s="651"/>
      <c r="F89" s="651"/>
      <c r="P89" s="36"/>
      <c r="Q89" s="36"/>
      <c r="R89" s="36"/>
      <c r="S89" s="36"/>
    </row>
    <row r="90" spans="2:19" s="1" customFormat="1" hidden="1" x14ac:dyDescent="0.25">
      <c r="B90" s="651"/>
      <c r="C90" s="651"/>
      <c r="D90" s="651"/>
      <c r="E90" s="651"/>
      <c r="F90" s="651"/>
      <c r="P90" s="36"/>
      <c r="Q90" s="36"/>
      <c r="R90" s="36"/>
      <c r="S90" s="36"/>
    </row>
    <row r="91" spans="2:19" s="1" customFormat="1" hidden="1" x14ac:dyDescent="0.25">
      <c r="B91" s="651"/>
      <c r="C91" s="651"/>
      <c r="D91" s="651"/>
      <c r="E91" s="651"/>
      <c r="F91" s="651"/>
      <c r="P91" s="36"/>
      <c r="Q91" s="36"/>
      <c r="R91" s="36"/>
      <c r="S91" s="36"/>
    </row>
    <row r="92" spans="2:19" s="1" customFormat="1" hidden="1" x14ac:dyDescent="0.25">
      <c r="B92" s="651"/>
      <c r="C92" s="651"/>
      <c r="D92" s="651"/>
      <c r="E92" s="651"/>
      <c r="F92" s="651"/>
      <c r="P92" s="36"/>
      <c r="Q92" s="36"/>
      <c r="R92" s="36"/>
      <c r="S92" s="36"/>
    </row>
    <row r="93" spans="2:19" s="1" customFormat="1" hidden="1" x14ac:dyDescent="0.25">
      <c r="B93" s="651"/>
      <c r="C93" s="651"/>
      <c r="D93" s="651"/>
      <c r="E93" s="651"/>
      <c r="F93" s="651"/>
      <c r="P93" s="36"/>
      <c r="Q93" s="36"/>
      <c r="R93" s="36"/>
      <c r="S93" s="36"/>
    </row>
    <row r="94" spans="2:19" s="1" customFormat="1" hidden="1" x14ac:dyDescent="0.25">
      <c r="B94" s="651"/>
      <c r="C94" s="651"/>
      <c r="D94" s="651"/>
      <c r="E94" s="651"/>
      <c r="F94" s="651"/>
      <c r="P94" s="36"/>
      <c r="Q94" s="36"/>
      <c r="R94" s="36"/>
      <c r="S94" s="36"/>
    </row>
    <row r="95" spans="2:19" s="1" customFormat="1" hidden="1" x14ac:dyDescent="0.25">
      <c r="B95" s="651"/>
      <c r="C95" s="651"/>
      <c r="D95" s="651"/>
      <c r="E95" s="651"/>
      <c r="F95" s="651"/>
      <c r="P95" s="36"/>
      <c r="Q95" s="36"/>
      <c r="R95" s="36"/>
      <c r="S95" s="36"/>
    </row>
    <row r="96" spans="2:19" s="1" customFormat="1" hidden="1" x14ac:dyDescent="0.25">
      <c r="B96" s="651"/>
      <c r="C96" s="651"/>
      <c r="D96" s="651"/>
      <c r="E96" s="651"/>
      <c r="F96" s="651"/>
      <c r="P96" s="36"/>
      <c r="Q96" s="36"/>
      <c r="R96" s="36"/>
      <c r="S96" s="36"/>
    </row>
    <row r="97" spans="2:19" s="1" customFormat="1" hidden="1" x14ac:dyDescent="0.25">
      <c r="B97" s="651"/>
      <c r="C97" s="651"/>
      <c r="D97" s="651"/>
      <c r="E97" s="651"/>
      <c r="F97" s="651"/>
      <c r="P97" s="36"/>
      <c r="Q97" s="36"/>
      <c r="R97" s="36"/>
      <c r="S97" s="36"/>
    </row>
    <row r="98" spans="2:19" s="1" customFormat="1" hidden="1" x14ac:dyDescent="0.25">
      <c r="B98" s="651"/>
      <c r="C98" s="651"/>
      <c r="D98" s="651"/>
      <c r="E98" s="651"/>
      <c r="F98" s="651"/>
      <c r="P98" s="36"/>
      <c r="Q98" s="36"/>
      <c r="R98" s="36"/>
      <c r="S98" s="36"/>
    </row>
    <row r="99" spans="2:19" s="1" customFormat="1" hidden="1" x14ac:dyDescent="0.25">
      <c r="B99" s="651"/>
      <c r="C99" s="651"/>
      <c r="D99" s="651"/>
      <c r="E99" s="651"/>
      <c r="F99" s="651"/>
      <c r="P99" s="36"/>
      <c r="Q99" s="36"/>
      <c r="R99" s="36"/>
      <c r="S99" s="36"/>
    </row>
    <row r="100" spans="2:19" s="1" customFormat="1" hidden="1" x14ac:dyDescent="0.25">
      <c r="B100" s="651"/>
      <c r="C100" s="651"/>
      <c r="D100" s="651"/>
      <c r="E100" s="651"/>
      <c r="F100" s="651"/>
      <c r="P100" s="36"/>
      <c r="Q100" s="36"/>
      <c r="R100" s="36"/>
      <c r="S100" s="36"/>
    </row>
    <row r="101" spans="2:19" s="1" customFormat="1" hidden="1" x14ac:dyDescent="0.25">
      <c r="B101" s="651"/>
      <c r="C101" s="651"/>
      <c r="D101" s="651"/>
      <c r="E101" s="651"/>
      <c r="F101" s="651"/>
      <c r="P101" s="36"/>
      <c r="Q101" s="36"/>
      <c r="R101" s="36"/>
      <c r="S101" s="36"/>
    </row>
    <row r="102" spans="2:19" s="1" customFormat="1" hidden="1" x14ac:dyDescent="0.25">
      <c r="B102" s="651"/>
      <c r="C102" s="651"/>
      <c r="D102" s="651"/>
      <c r="E102" s="651"/>
      <c r="F102" s="651"/>
      <c r="P102" s="36"/>
      <c r="Q102" s="36"/>
      <c r="R102" s="36"/>
      <c r="S102" s="36"/>
    </row>
    <row r="103" spans="2:19" s="1" customFormat="1" hidden="1" x14ac:dyDescent="0.25">
      <c r="B103" s="651"/>
      <c r="C103" s="651"/>
      <c r="D103" s="651"/>
      <c r="E103" s="651"/>
      <c r="F103" s="651"/>
      <c r="P103" s="36"/>
      <c r="Q103" s="36"/>
      <c r="R103" s="36"/>
      <c r="S103" s="36"/>
    </row>
    <row r="104" spans="2:19" s="1" customFormat="1" hidden="1" x14ac:dyDescent="0.25">
      <c r="B104" s="651"/>
      <c r="C104" s="651"/>
      <c r="D104" s="651"/>
      <c r="E104" s="651"/>
      <c r="F104" s="651"/>
      <c r="P104" s="36"/>
      <c r="Q104" s="36"/>
      <c r="R104" s="36"/>
      <c r="S104" s="36"/>
    </row>
    <row r="105" spans="2:19" s="1" customFormat="1" hidden="1" x14ac:dyDescent="0.25">
      <c r="B105" s="651"/>
      <c r="C105" s="651"/>
      <c r="D105" s="651"/>
      <c r="E105" s="651"/>
      <c r="F105" s="651"/>
      <c r="P105" s="36"/>
      <c r="Q105" s="36"/>
      <c r="R105" s="36"/>
      <c r="S105" s="36"/>
    </row>
    <row r="106" spans="2:19" s="1" customFormat="1" hidden="1" x14ac:dyDescent="0.25">
      <c r="B106" s="651"/>
      <c r="C106" s="651"/>
      <c r="D106" s="651"/>
      <c r="E106" s="651"/>
      <c r="F106" s="651"/>
      <c r="P106" s="36"/>
      <c r="Q106" s="36"/>
      <c r="R106" s="36"/>
      <c r="S106" s="36"/>
    </row>
    <row r="107" spans="2:19" s="1" customFormat="1" hidden="1" x14ac:dyDescent="0.25">
      <c r="B107" s="651"/>
      <c r="C107" s="651"/>
      <c r="D107" s="651"/>
      <c r="E107" s="651"/>
      <c r="F107" s="651"/>
      <c r="P107" s="36"/>
      <c r="Q107" s="36"/>
      <c r="R107" s="36"/>
      <c r="S107" s="36"/>
    </row>
    <row r="108" spans="2:19" s="1" customFormat="1" hidden="1" x14ac:dyDescent="0.25">
      <c r="B108" s="651"/>
      <c r="C108" s="651"/>
      <c r="D108" s="651"/>
      <c r="E108" s="651"/>
      <c r="F108" s="651"/>
      <c r="P108" s="36"/>
      <c r="Q108" s="36"/>
      <c r="R108" s="36"/>
      <c r="S108" s="36"/>
    </row>
    <row r="109" spans="2:19" s="1" customFormat="1" hidden="1" x14ac:dyDescent="0.25">
      <c r="B109" s="651"/>
      <c r="C109" s="651"/>
      <c r="D109" s="651"/>
      <c r="E109" s="651"/>
      <c r="F109" s="651"/>
      <c r="P109" s="36"/>
      <c r="Q109" s="36"/>
      <c r="R109" s="36"/>
      <c r="S109" s="36"/>
    </row>
    <row r="110" spans="2:19" s="1" customFormat="1" hidden="1" x14ac:dyDescent="0.25">
      <c r="B110" s="651"/>
      <c r="C110" s="651"/>
      <c r="D110" s="651"/>
      <c r="E110" s="651"/>
      <c r="F110" s="651"/>
      <c r="P110" s="36"/>
      <c r="Q110" s="36"/>
      <c r="R110" s="36"/>
      <c r="S110" s="36"/>
    </row>
    <row r="111" spans="2:19" s="1" customFormat="1" hidden="1" x14ac:dyDescent="0.25">
      <c r="B111" s="651"/>
      <c r="C111" s="651"/>
      <c r="D111" s="651"/>
      <c r="E111" s="651"/>
      <c r="F111" s="651"/>
      <c r="P111" s="36"/>
      <c r="Q111" s="36"/>
      <c r="R111" s="36"/>
      <c r="S111" s="36"/>
    </row>
    <row r="112" spans="2:19" s="1" customFormat="1" hidden="1" x14ac:dyDescent="0.25">
      <c r="B112" s="651"/>
      <c r="C112" s="651"/>
      <c r="D112" s="651"/>
      <c r="E112" s="651"/>
      <c r="F112" s="651"/>
      <c r="P112" s="36"/>
      <c r="Q112" s="36"/>
      <c r="R112" s="36"/>
      <c r="S112" s="36"/>
    </row>
    <row r="113" spans="2:19" s="1" customFormat="1" hidden="1" x14ac:dyDescent="0.25">
      <c r="B113" s="651"/>
      <c r="C113" s="651"/>
      <c r="D113" s="651"/>
      <c r="E113" s="651"/>
      <c r="F113" s="651"/>
      <c r="P113" s="36"/>
      <c r="Q113" s="36"/>
      <c r="R113" s="36"/>
      <c r="S113" s="36"/>
    </row>
    <row r="114" spans="2:19" s="1" customFormat="1" hidden="1" x14ac:dyDescent="0.25">
      <c r="B114" s="651"/>
      <c r="C114" s="651"/>
      <c r="D114" s="651"/>
      <c r="E114" s="651"/>
      <c r="F114" s="651"/>
      <c r="P114" s="36"/>
      <c r="Q114" s="36"/>
      <c r="R114" s="36"/>
      <c r="S114" s="36"/>
    </row>
    <row r="115" spans="2:19" s="1" customFormat="1" hidden="1" x14ac:dyDescent="0.25">
      <c r="B115" s="651"/>
      <c r="C115" s="651"/>
      <c r="D115" s="651"/>
      <c r="E115" s="651"/>
      <c r="F115" s="651"/>
      <c r="P115" s="36"/>
      <c r="Q115" s="36"/>
      <c r="R115" s="36"/>
      <c r="S115" s="36"/>
    </row>
    <row r="116" spans="2:19" s="1" customFormat="1" hidden="1" x14ac:dyDescent="0.25">
      <c r="B116" s="651"/>
      <c r="C116" s="651"/>
      <c r="D116" s="651"/>
      <c r="E116" s="651"/>
      <c r="F116" s="651"/>
      <c r="P116" s="36"/>
      <c r="Q116" s="36"/>
      <c r="R116" s="36"/>
      <c r="S116" s="36"/>
    </row>
    <row r="117" spans="2:19" s="1" customFormat="1" hidden="1" x14ac:dyDescent="0.25">
      <c r="B117" s="651"/>
      <c r="C117" s="651"/>
      <c r="D117" s="651"/>
      <c r="E117" s="651"/>
      <c r="F117" s="651"/>
      <c r="P117" s="36"/>
      <c r="Q117" s="36"/>
      <c r="R117" s="36"/>
      <c r="S117" s="36"/>
    </row>
    <row r="118" spans="2:19" s="1" customFormat="1" hidden="1" x14ac:dyDescent="0.25">
      <c r="B118" s="651"/>
      <c r="C118" s="651"/>
      <c r="D118" s="651"/>
      <c r="E118" s="651"/>
      <c r="F118" s="651"/>
      <c r="P118" s="36"/>
      <c r="Q118" s="36"/>
      <c r="R118" s="36"/>
      <c r="S118" s="36"/>
    </row>
    <row r="119" spans="2:19" s="1" customFormat="1" hidden="1" x14ac:dyDescent="0.25">
      <c r="B119" s="651"/>
      <c r="C119" s="651"/>
      <c r="D119" s="651"/>
      <c r="E119" s="651"/>
      <c r="F119" s="651"/>
      <c r="P119" s="36"/>
      <c r="Q119" s="36"/>
      <c r="R119" s="36"/>
      <c r="S119" s="36"/>
    </row>
    <row r="120" spans="2:19" s="1" customFormat="1" hidden="1" x14ac:dyDescent="0.25">
      <c r="B120" s="651"/>
      <c r="C120" s="651"/>
      <c r="D120" s="651"/>
      <c r="E120" s="651"/>
      <c r="F120" s="651"/>
      <c r="P120" s="36"/>
      <c r="Q120" s="36"/>
      <c r="R120" s="36"/>
      <c r="S120" s="36"/>
    </row>
    <row r="121" spans="2:19" s="1" customFormat="1" hidden="1" x14ac:dyDescent="0.25">
      <c r="B121" s="651"/>
      <c r="C121" s="651"/>
      <c r="D121" s="651"/>
      <c r="E121" s="651"/>
      <c r="F121" s="651"/>
      <c r="P121" s="36"/>
      <c r="Q121" s="36"/>
      <c r="R121" s="36"/>
      <c r="S121" s="36"/>
    </row>
    <row r="122" spans="2:19" s="1" customFormat="1" hidden="1" x14ac:dyDescent="0.25">
      <c r="B122" s="651"/>
      <c r="C122" s="651"/>
      <c r="D122" s="651"/>
      <c r="E122" s="651"/>
      <c r="F122" s="651"/>
      <c r="P122" s="36"/>
      <c r="Q122" s="36"/>
      <c r="R122" s="36"/>
      <c r="S122" s="36"/>
    </row>
    <row r="123" spans="2:19" s="1" customFormat="1" hidden="1" x14ac:dyDescent="0.25">
      <c r="B123" s="651"/>
      <c r="C123" s="651"/>
      <c r="D123" s="651"/>
      <c r="E123" s="651"/>
      <c r="F123" s="651"/>
      <c r="P123" s="36"/>
      <c r="Q123" s="36"/>
      <c r="R123" s="36"/>
      <c r="S123" s="36"/>
    </row>
    <row r="124" spans="2:19" s="1" customFormat="1" hidden="1" x14ac:dyDescent="0.25">
      <c r="B124" s="651"/>
      <c r="C124" s="651"/>
      <c r="D124" s="651"/>
      <c r="E124" s="651"/>
      <c r="F124" s="651"/>
      <c r="P124" s="36"/>
      <c r="Q124" s="36"/>
      <c r="R124" s="36"/>
      <c r="S124" s="36"/>
    </row>
    <row r="125" spans="2:19" s="1" customFormat="1" hidden="1" x14ac:dyDescent="0.25">
      <c r="B125" s="651"/>
      <c r="C125" s="651"/>
      <c r="D125" s="651"/>
      <c r="E125" s="651"/>
      <c r="F125" s="651"/>
      <c r="P125" s="36"/>
      <c r="Q125" s="36"/>
      <c r="R125" s="36"/>
      <c r="S125" s="36"/>
    </row>
    <row r="126" spans="2:19" s="1" customFormat="1" hidden="1" x14ac:dyDescent="0.25">
      <c r="B126" s="651"/>
      <c r="C126" s="651"/>
      <c r="D126" s="651"/>
      <c r="E126" s="651"/>
      <c r="F126" s="651"/>
      <c r="P126" s="36"/>
      <c r="Q126" s="36"/>
      <c r="R126" s="36"/>
      <c r="S126" s="36"/>
    </row>
    <row r="127" spans="2:19" s="1" customFormat="1" hidden="1" x14ac:dyDescent="0.25">
      <c r="B127" s="651"/>
      <c r="C127" s="651"/>
      <c r="D127" s="651"/>
      <c r="E127" s="651"/>
      <c r="F127" s="651"/>
      <c r="P127" s="36"/>
      <c r="Q127" s="36"/>
      <c r="R127" s="36"/>
      <c r="S127" s="36"/>
    </row>
    <row r="128" spans="2:19" s="1" customFormat="1" hidden="1" x14ac:dyDescent="0.25">
      <c r="B128" s="651"/>
      <c r="C128" s="651"/>
      <c r="D128" s="651"/>
      <c r="E128" s="651"/>
      <c r="F128" s="651"/>
      <c r="P128" s="36"/>
      <c r="Q128" s="36"/>
      <c r="R128" s="36"/>
      <c r="S128" s="36"/>
    </row>
    <row r="129" spans="2:19" s="1" customFormat="1" hidden="1" x14ac:dyDescent="0.25">
      <c r="B129" s="651"/>
      <c r="C129" s="651"/>
      <c r="D129" s="651"/>
      <c r="E129" s="651"/>
      <c r="F129" s="651"/>
      <c r="P129" s="36"/>
      <c r="Q129" s="36"/>
      <c r="R129" s="36"/>
      <c r="S129" s="36"/>
    </row>
    <row r="130" spans="2:19" s="1" customFormat="1" hidden="1" x14ac:dyDescent="0.25">
      <c r="B130" s="651"/>
      <c r="C130" s="651"/>
      <c r="D130" s="651"/>
      <c r="E130" s="651"/>
      <c r="F130" s="651"/>
      <c r="P130" s="36"/>
      <c r="Q130" s="36"/>
      <c r="R130" s="36"/>
      <c r="S130" s="36"/>
    </row>
    <row r="131" spans="2:19" s="1" customFormat="1" hidden="1" x14ac:dyDescent="0.25">
      <c r="B131" s="651"/>
      <c r="C131" s="651"/>
      <c r="D131" s="651"/>
      <c r="E131" s="651"/>
      <c r="F131" s="651"/>
      <c r="P131" s="36"/>
      <c r="Q131" s="36"/>
      <c r="R131" s="36"/>
      <c r="S131" s="36"/>
    </row>
    <row r="132" spans="2:19" s="1" customFormat="1" hidden="1" x14ac:dyDescent="0.25">
      <c r="B132" s="651"/>
      <c r="C132" s="651"/>
      <c r="D132" s="651"/>
      <c r="E132" s="651"/>
      <c r="F132" s="651"/>
      <c r="P132" s="36"/>
      <c r="Q132" s="36"/>
      <c r="R132" s="36"/>
      <c r="S132" s="36"/>
    </row>
    <row r="133" spans="2:19" s="1" customFormat="1" hidden="1" x14ac:dyDescent="0.25">
      <c r="B133" s="651"/>
      <c r="C133" s="651"/>
      <c r="D133" s="651"/>
      <c r="E133" s="651"/>
      <c r="F133" s="651"/>
      <c r="P133" s="36"/>
      <c r="Q133" s="36"/>
      <c r="R133" s="36"/>
      <c r="S133" s="36"/>
    </row>
    <row r="134" spans="2:19" s="1" customFormat="1" hidden="1" x14ac:dyDescent="0.25">
      <c r="B134" s="651"/>
      <c r="C134" s="651"/>
      <c r="D134" s="651"/>
      <c r="E134" s="651"/>
      <c r="F134" s="651"/>
      <c r="P134" s="36"/>
      <c r="Q134" s="36"/>
      <c r="R134" s="36"/>
      <c r="S134" s="36"/>
    </row>
    <row r="135" spans="2:19" s="1" customFormat="1" hidden="1" x14ac:dyDescent="0.25">
      <c r="B135" s="651"/>
      <c r="C135" s="651"/>
      <c r="D135" s="651"/>
      <c r="E135" s="651"/>
      <c r="F135" s="651"/>
      <c r="P135" s="36"/>
      <c r="Q135" s="36"/>
      <c r="R135" s="36"/>
      <c r="S135" s="36"/>
    </row>
    <row r="136" spans="2:19" s="1" customFormat="1" hidden="1" x14ac:dyDescent="0.25">
      <c r="B136" s="651"/>
      <c r="C136" s="651"/>
      <c r="D136" s="651"/>
      <c r="E136" s="651"/>
      <c r="F136" s="651"/>
      <c r="P136" s="36"/>
      <c r="Q136" s="36"/>
      <c r="R136" s="36"/>
      <c r="S136" s="36"/>
    </row>
    <row r="137" spans="2:19" s="1" customFormat="1" hidden="1" x14ac:dyDescent="0.25">
      <c r="B137" s="651"/>
      <c r="C137" s="651"/>
      <c r="D137" s="651"/>
      <c r="E137" s="651"/>
      <c r="F137" s="651"/>
      <c r="P137" s="36"/>
      <c r="Q137" s="36"/>
      <c r="R137" s="36"/>
      <c r="S137" s="36"/>
    </row>
    <row r="138" spans="2:19" s="1" customFormat="1" hidden="1" x14ac:dyDescent="0.25">
      <c r="B138" s="651"/>
      <c r="C138" s="651"/>
      <c r="D138" s="651"/>
      <c r="E138" s="651"/>
      <c r="F138" s="651"/>
      <c r="P138" s="36"/>
      <c r="Q138" s="36"/>
      <c r="R138" s="36"/>
      <c r="S138" s="36"/>
    </row>
    <row r="139" spans="2:19" s="1" customFormat="1" hidden="1" x14ac:dyDescent="0.25">
      <c r="B139" s="651"/>
      <c r="C139" s="651"/>
      <c r="D139" s="651"/>
      <c r="E139" s="651"/>
      <c r="F139" s="651"/>
      <c r="P139" s="36"/>
      <c r="Q139" s="36"/>
      <c r="R139" s="36"/>
      <c r="S139" s="36"/>
    </row>
    <row r="140" spans="2:19" s="1" customFormat="1" hidden="1" x14ac:dyDescent="0.25">
      <c r="B140" s="651"/>
      <c r="C140" s="651"/>
      <c r="D140" s="651"/>
      <c r="E140" s="651"/>
      <c r="F140" s="651"/>
      <c r="P140" s="36"/>
      <c r="Q140" s="36"/>
      <c r="R140" s="36"/>
      <c r="S140" s="36"/>
    </row>
    <row r="141" spans="2:19" s="1" customFormat="1" hidden="1" x14ac:dyDescent="0.25">
      <c r="B141" s="651"/>
      <c r="C141" s="651"/>
      <c r="D141" s="651"/>
      <c r="E141" s="651"/>
      <c r="F141" s="651"/>
      <c r="P141" s="36"/>
      <c r="Q141" s="36"/>
      <c r="R141" s="36"/>
      <c r="S141" s="36"/>
    </row>
    <row r="142" spans="2:19" s="1" customFormat="1" hidden="1" x14ac:dyDescent="0.25">
      <c r="B142" s="651"/>
      <c r="C142" s="651"/>
      <c r="D142" s="651"/>
      <c r="E142" s="651"/>
      <c r="F142" s="651"/>
      <c r="P142" s="36"/>
      <c r="Q142" s="36"/>
      <c r="R142" s="36"/>
      <c r="S142" s="36"/>
    </row>
    <row r="143" spans="2:19" s="1" customFormat="1" hidden="1" x14ac:dyDescent="0.25">
      <c r="B143" s="651"/>
      <c r="C143" s="651"/>
      <c r="D143" s="651"/>
      <c r="E143" s="651"/>
      <c r="F143" s="651"/>
      <c r="P143" s="36"/>
      <c r="Q143" s="36"/>
      <c r="R143" s="36"/>
      <c r="S143" s="36"/>
    </row>
    <row r="144" spans="2:19" s="1" customFormat="1" hidden="1" x14ac:dyDescent="0.25">
      <c r="B144" s="651"/>
      <c r="C144" s="651"/>
      <c r="D144" s="651"/>
      <c r="E144" s="651"/>
      <c r="F144" s="651"/>
      <c r="P144" s="36"/>
      <c r="Q144" s="36"/>
      <c r="R144" s="36"/>
      <c r="S144" s="36"/>
    </row>
    <row r="145" spans="2:19" s="1" customFormat="1" hidden="1" x14ac:dyDescent="0.25">
      <c r="B145" s="651"/>
      <c r="C145" s="651"/>
      <c r="D145" s="651"/>
      <c r="E145" s="651"/>
      <c r="F145" s="651"/>
      <c r="P145" s="36"/>
      <c r="Q145" s="36"/>
      <c r="R145" s="36"/>
      <c r="S145" s="36"/>
    </row>
    <row r="146" spans="2:19" s="1" customFormat="1" hidden="1" x14ac:dyDescent="0.25">
      <c r="B146" s="651"/>
      <c r="C146" s="651"/>
      <c r="D146" s="651"/>
      <c r="E146" s="651"/>
      <c r="F146" s="651"/>
      <c r="P146" s="36"/>
      <c r="Q146" s="36"/>
      <c r="R146" s="36"/>
      <c r="S146" s="36"/>
    </row>
    <row r="147" spans="2:19" s="1" customFormat="1" hidden="1" x14ac:dyDescent="0.25">
      <c r="B147" s="651"/>
      <c r="C147" s="651"/>
      <c r="D147" s="651"/>
      <c r="E147" s="651"/>
      <c r="F147" s="651"/>
      <c r="P147" s="36"/>
      <c r="Q147" s="36"/>
      <c r="R147" s="36"/>
      <c r="S147" s="36"/>
    </row>
    <row r="148" spans="2:19" s="1" customFormat="1" hidden="1" x14ac:dyDescent="0.25">
      <c r="B148" s="651"/>
      <c r="C148" s="651"/>
      <c r="D148" s="651"/>
      <c r="E148" s="651"/>
      <c r="F148" s="651"/>
      <c r="P148" s="36"/>
      <c r="Q148" s="36"/>
      <c r="R148" s="36"/>
      <c r="S148" s="36"/>
    </row>
    <row r="149" spans="2:19" s="1" customFormat="1" hidden="1" x14ac:dyDescent="0.25">
      <c r="B149" s="651"/>
      <c r="C149" s="651"/>
      <c r="D149" s="651"/>
      <c r="E149" s="651"/>
      <c r="F149" s="651"/>
      <c r="P149" s="36"/>
      <c r="Q149" s="36"/>
      <c r="R149" s="36"/>
      <c r="S149" s="36"/>
    </row>
    <row r="150" spans="2:19" s="1" customFormat="1" hidden="1" x14ac:dyDescent="0.25">
      <c r="B150" s="651"/>
      <c r="C150" s="651"/>
      <c r="D150" s="651"/>
      <c r="E150" s="651"/>
      <c r="F150" s="651"/>
      <c r="P150" s="36"/>
      <c r="Q150" s="36"/>
      <c r="R150" s="36"/>
      <c r="S150" s="36"/>
    </row>
    <row r="151" spans="2:19" s="1" customFormat="1" hidden="1" x14ac:dyDescent="0.25">
      <c r="B151" s="651"/>
      <c r="C151" s="651"/>
      <c r="D151" s="651"/>
      <c r="E151" s="651"/>
      <c r="F151" s="651"/>
      <c r="P151" s="36"/>
      <c r="Q151" s="36"/>
      <c r="R151" s="36"/>
      <c r="S151" s="36"/>
    </row>
    <row r="152" spans="2:19" s="1" customFormat="1" hidden="1" x14ac:dyDescent="0.25">
      <c r="B152" s="651"/>
      <c r="C152" s="651"/>
      <c r="D152" s="651"/>
      <c r="E152" s="651"/>
      <c r="F152" s="651"/>
      <c r="P152" s="36"/>
      <c r="Q152" s="36"/>
      <c r="R152" s="36"/>
      <c r="S152" s="36"/>
    </row>
    <row r="153" spans="2:19" s="1" customFormat="1" hidden="1" x14ac:dyDescent="0.25">
      <c r="B153" s="651"/>
      <c r="C153" s="651"/>
      <c r="D153" s="651"/>
      <c r="E153" s="651"/>
      <c r="F153" s="651"/>
      <c r="P153" s="36"/>
      <c r="Q153" s="36"/>
      <c r="R153" s="36"/>
      <c r="S153" s="36"/>
    </row>
    <row r="154" spans="2:19" s="1" customFormat="1" hidden="1" x14ac:dyDescent="0.25">
      <c r="B154" s="651"/>
      <c r="C154" s="651"/>
      <c r="D154" s="651"/>
      <c r="E154" s="651"/>
      <c r="F154" s="651"/>
      <c r="P154" s="36"/>
      <c r="Q154" s="36"/>
      <c r="R154" s="36"/>
      <c r="S154" s="36"/>
    </row>
    <row r="155" spans="2:19" s="1" customFormat="1" hidden="1" x14ac:dyDescent="0.25">
      <c r="B155" s="651"/>
      <c r="C155" s="651"/>
      <c r="D155" s="651"/>
      <c r="E155" s="651"/>
      <c r="F155" s="651"/>
      <c r="P155" s="36"/>
      <c r="Q155" s="36"/>
      <c r="R155" s="36"/>
      <c r="S155" s="36"/>
    </row>
    <row r="156" spans="2:19" s="1" customFormat="1" hidden="1" x14ac:dyDescent="0.25">
      <c r="B156" s="651"/>
      <c r="C156" s="651"/>
      <c r="D156" s="651"/>
      <c r="E156" s="651"/>
      <c r="F156" s="651"/>
      <c r="P156" s="36"/>
      <c r="Q156" s="36"/>
      <c r="R156" s="36"/>
      <c r="S156" s="36"/>
    </row>
    <row r="157" spans="2:19" s="1" customFormat="1" hidden="1" x14ac:dyDescent="0.25">
      <c r="B157" s="651"/>
      <c r="C157" s="651"/>
      <c r="D157" s="651"/>
      <c r="E157" s="651"/>
      <c r="F157" s="651"/>
      <c r="P157" s="36"/>
      <c r="Q157" s="36"/>
      <c r="R157" s="36"/>
      <c r="S157" s="36"/>
    </row>
    <row r="158" spans="2:19" s="1" customFormat="1" hidden="1" x14ac:dyDescent="0.25">
      <c r="B158" s="651"/>
      <c r="C158" s="651"/>
      <c r="D158" s="651"/>
      <c r="E158" s="651"/>
      <c r="F158" s="651"/>
      <c r="P158" s="36"/>
      <c r="Q158" s="36"/>
      <c r="R158" s="36"/>
      <c r="S158" s="36"/>
    </row>
    <row r="159" spans="2:19" s="1" customFormat="1" hidden="1" x14ac:dyDescent="0.25">
      <c r="B159" s="651"/>
      <c r="C159" s="651"/>
      <c r="D159" s="651"/>
      <c r="E159" s="651"/>
      <c r="F159" s="651"/>
      <c r="P159" s="36"/>
      <c r="Q159" s="36"/>
      <c r="R159" s="36"/>
      <c r="S159" s="36"/>
    </row>
    <row r="160" spans="2:19" s="1" customFormat="1" hidden="1" x14ac:dyDescent="0.25">
      <c r="B160" s="651"/>
      <c r="C160" s="651"/>
      <c r="D160" s="651"/>
      <c r="E160" s="651"/>
      <c r="F160" s="651"/>
      <c r="P160" s="36"/>
      <c r="Q160" s="36"/>
      <c r="R160" s="36"/>
      <c r="S160" s="36"/>
    </row>
    <row r="161" spans="2:19" s="1" customFormat="1" hidden="1" x14ac:dyDescent="0.25">
      <c r="B161" s="651"/>
      <c r="C161" s="651"/>
      <c r="D161" s="651"/>
      <c r="E161" s="651"/>
      <c r="F161" s="651"/>
      <c r="P161" s="36"/>
      <c r="Q161" s="36"/>
      <c r="R161" s="36"/>
      <c r="S161" s="36"/>
    </row>
    <row r="162" spans="2:19" s="1" customFormat="1" hidden="1" x14ac:dyDescent="0.25">
      <c r="B162" s="651"/>
      <c r="C162" s="651"/>
      <c r="D162" s="651"/>
      <c r="E162" s="651"/>
      <c r="F162" s="651"/>
      <c r="P162" s="36"/>
      <c r="Q162" s="36"/>
      <c r="R162" s="36"/>
      <c r="S162" s="36"/>
    </row>
    <row r="163" spans="2:19" s="1" customFormat="1" hidden="1" x14ac:dyDescent="0.25">
      <c r="B163" s="651"/>
      <c r="C163" s="651"/>
      <c r="D163" s="651"/>
      <c r="E163" s="651"/>
      <c r="F163" s="651"/>
      <c r="P163" s="36"/>
      <c r="Q163" s="36"/>
      <c r="R163" s="36"/>
      <c r="S163" s="36"/>
    </row>
    <row r="164" spans="2:19" s="1" customFormat="1" hidden="1" x14ac:dyDescent="0.25">
      <c r="B164" s="651"/>
      <c r="C164" s="651"/>
      <c r="D164" s="651"/>
      <c r="E164" s="651"/>
      <c r="F164" s="651"/>
      <c r="P164" s="36"/>
      <c r="Q164" s="36"/>
      <c r="R164" s="36"/>
      <c r="S164" s="36"/>
    </row>
    <row r="165" spans="2:19" s="1" customFormat="1" hidden="1" x14ac:dyDescent="0.25">
      <c r="B165" s="651"/>
      <c r="C165" s="651"/>
      <c r="D165" s="651"/>
      <c r="E165" s="651"/>
      <c r="F165" s="651"/>
      <c r="P165" s="36"/>
      <c r="Q165" s="36"/>
      <c r="R165" s="36"/>
      <c r="S165" s="36"/>
    </row>
    <row r="166" spans="2:19" s="1" customFormat="1" hidden="1" x14ac:dyDescent="0.25">
      <c r="B166" s="651"/>
      <c r="C166" s="651"/>
      <c r="D166" s="651"/>
      <c r="E166" s="651"/>
      <c r="F166" s="651"/>
      <c r="P166" s="36"/>
      <c r="Q166" s="36"/>
      <c r="R166" s="36"/>
      <c r="S166" s="36"/>
    </row>
    <row r="167" spans="2:19" s="1" customFormat="1" hidden="1" x14ac:dyDescent="0.25">
      <c r="B167" s="651"/>
      <c r="C167" s="651"/>
      <c r="D167" s="651"/>
      <c r="E167" s="651"/>
      <c r="F167" s="651"/>
      <c r="P167" s="36"/>
      <c r="Q167" s="36"/>
      <c r="R167" s="36"/>
      <c r="S167" s="36"/>
    </row>
    <row r="168" spans="2:19" s="1" customFormat="1" hidden="1" x14ac:dyDescent="0.25">
      <c r="B168" s="651"/>
      <c r="C168" s="651"/>
      <c r="D168" s="651"/>
      <c r="E168" s="651"/>
      <c r="F168" s="651"/>
      <c r="P168" s="36"/>
      <c r="Q168" s="36"/>
      <c r="R168" s="36"/>
      <c r="S168" s="36"/>
    </row>
    <row r="169" spans="2:19" s="1" customFormat="1" hidden="1" x14ac:dyDescent="0.25">
      <c r="B169" s="651"/>
      <c r="C169" s="651"/>
      <c r="D169" s="651"/>
      <c r="E169" s="651"/>
      <c r="F169" s="651"/>
      <c r="P169" s="36"/>
      <c r="Q169" s="36"/>
      <c r="R169" s="36"/>
      <c r="S169" s="36"/>
    </row>
    <row r="170" spans="2:19" s="1" customFormat="1" hidden="1" x14ac:dyDescent="0.25">
      <c r="B170" s="651"/>
      <c r="C170" s="651"/>
      <c r="D170" s="651"/>
      <c r="E170" s="651"/>
      <c r="F170" s="651"/>
      <c r="P170" s="36"/>
      <c r="Q170" s="36"/>
      <c r="R170" s="36"/>
      <c r="S170" s="36"/>
    </row>
    <row r="171" spans="2:19" s="1" customFormat="1" hidden="1" x14ac:dyDescent="0.25">
      <c r="B171" s="651"/>
      <c r="C171" s="651"/>
      <c r="D171" s="651"/>
      <c r="E171" s="651"/>
      <c r="F171" s="651"/>
      <c r="P171" s="36"/>
      <c r="Q171" s="36"/>
      <c r="R171" s="36"/>
      <c r="S171" s="36"/>
    </row>
    <row r="172" spans="2:19" s="1" customFormat="1" hidden="1" x14ac:dyDescent="0.25">
      <c r="B172" s="651"/>
      <c r="C172" s="651"/>
      <c r="D172" s="651"/>
      <c r="E172" s="651"/>
      <c r="F172" s="651"/>
      <c r="P172" s="36"/>
      <c r="Q172" s="36"/>
      <c r="R172" s="36"/>
      <c r="S172" s="36"/>
    </row>
    <row r="173" spans="2:19" s="1" customFormat="1" hidden="1" x14ac:dyDescent="0.25">
      <c r="B173" s="651"/>
      <c r="C173" s="651"/>
      <c r="D173" s="651"/>
      <c r="E173" s="651"/>
      <c r="F173" s="651"/>
      <c r="P173" s="36"/>
      <c r="Q173" s="36"/>
      <c r="R173" s="36"/>
      <c r="S173" s="36"/>
    </row>
    <row r="174" spans="2:19" s="1" customFormat="1" hidden="1" x14ac:dyDescent="0.25">
      <c r="B174" s="651"/>
      <c r="C174" s="651"/>
      <c r="D174" s="651"/>
      <c r="E174" s="651"/>
      <c r="F174" s="651"/>
      <c r="P174" s="36"/>
      <c r="Q174" s="36"/>
      <c r="R174" s="36"/>
      <c r="S174" s="36"/>
    </row>
    <row r="175" spans="2:19" s="1" customFormat="1" hidden="1" x14ac:dyDescent="0.25">
      <c r="B175" s="651"/>
      <c r="C175" s="651"/>
      <c r="D175" s="651"/>
      <c r="E175" s="651"/>
      <c r="F175" s="651"/>
      <c r="P175" s="36"/>
      <c r="Q175" s="36"/>
      <c r="R175" s="36"/>
      <c r="S175" s="36"/>
    </row>
    <row r="176" spans="2:19" s="1" customFormat="1" hidden="1" x14ac:dyDescent="0.25">
      <c r="B176" s="651"/>
      <c r="C176" s="651"/>
      <c r="D176" s="651"/>
      <c r="E176" s="651"/>
      <c r="F176" s="651"/>
      <c r="P176" s="36"/>
      <c r="Q176" s="36"/>
      <c r="R176" s="36"/>
      <c r="S176" s="36"/>
    </row>
    <row r="177" spans="2:33" s="1" customFormat="1" hidden="1" x14ac:dyDescent="0.25">
      <c r="B177" s="651"/>
      <c r="C177" s="651"/>
      <c r="D177" s="651"/>
      <c r="E177" s="651"/>
      <c r="F177" s="651"/>
      <c r="P177" s="36"/>
      <c r="Q177" s="36"/>
      <c r="R177" s="36"/>
      <c r="S177" s="36"/>
    </row>
    <row r="178" spans="2:33" s="1" customFormat="1" hidden="1" x14ac:dyDescent="0.25">
      <c r="B178" s="651"/>
      <c r="C178" s="651"/>
      <c r="D178" s="651"/>
      <c r="E178" s="651"/>
      <c r="F178" s="651"/>
      <c r="P178" s="36"/>
      <c r="Q178" s="36"/>
      <c r="R178" s="36"/>
      <c r="S178" s="36"/>
    </row>
    <row r="179" spans="2:33" s="1" customFormat="1" hidden="1" x14ac:dyDescent="0.25">
      <c r="B179" s="651"/>
      <c r="C179" s="651"/>
      <c r="D179" s="651"/>
      <c r="E179" s="651"/>
      <c r="F179" s="651"/>
      <c r="P179" s="36"/>
      <c r="Q179" s="36"/>
      <c r="R179" s="36"/>
      <c r="S179" s="36"/>
    </row>
    <row r="180" spans="2:33" s="1" customFormat="1" hidden="1" x14ac:dyDescent="0.25">
      <c r="B180" s="651"/>
      <c r="C180" s="651"/>
      <c r="D180" s="651"/>
      <c r="E180" s="651"/>
      <c r="F180" s="651"/>
      <c r="P180" s="36"/>
      <c r="Q180" s="36"/>
      <c r="R180" s="36"/>
      <c r="S180" s="36"/>
    </row>
    <row r="181" spans="2:33" s="1" customFormat="1" hidden="1" x14ac:dyDescent="0.25">
      <c r="B181" s="651"/>
      <c r="C181" s="651"/>
      <c r="D181" s="651"/>
      <c r="E181" s="651"/>
      <c r="F181" s="651"/>
      <c r="P181" s="36"/>
      <c r="Q181" s="36"/>
      <c r="R181" s="36"/>
      <c r="S181" s="36"/>
    </row>
    <row r="182" spans="2:33" s="1" customFormat="1" hidden="1" x14ac:dyDescent="0.25">
      <c r="B182" s="651"/>
      <c r="C182" s="651"/>
      <c r="D182" s="651"/>
      <c r="E182" s="651"/>
      <c r="F182" s="651"/>
      <c r="P182" s="36"/>
      <c r="Q182" s="36"/>
      <c r="R182" s="36"/>
      <c r="S182" s="36"/>
    </row>
    <row r="183" spans="2:33" s="1" customFormat="1" hidden="1" x14ac:dyDescent="0.25">
      <c r="B183" s="651"/>
      <c r="C183" s="651"/>
      <c r="D183" s="651"/>
      <c r="E183" s="651"/>
      <c r="F183" s="651"/>
      <c r="P183" s="36"/>
      <c r="Q183" s="36"/>
      <c r="R183" s="36"/>
      <c r="S183" s="36"/>
    </row>
    <row r="184" spans="2:33" s="1" customFormat="1" hidden="1" x14ac:dyDescent="0.25">
      <c r="B184" s="651"/>
      <c r="C184" s="651"/>
      <c r="D184" s="651"/>
      <c r="E184" s="651"/>
      <c r="F184" s="651"/>
      <c r="P184" s="36"/>
      <c r="Q184" s="36"/>
      <c r="R184" s="36"/>
      <c r="S184" s="36"/>
    </row>
    <row r="185" spans="2:33" s="1" customFormat="1" hidden="1" x14ac:dyDescent="0.25">
      <c r="B185" s="651"/>
      <c r="C185" s="651"/>
      <c r="D185" s="651"/>
      <c r="E185" s="651"/>
      <c r="F185" s="651"/>
      <c r="P185" s="36"/>
      <c r="Q185" s="36"/>
      <c r="R185" s="36"/>
      <c r="S185" s="36"/>
    </row>
    <row r="186" spans="2:33" s="1" customFormat="1" hidden="1" x14ac:dyDescent="0.25">
      <c r="B186" s="651"/>
      <c r="C186" s="651"/>
      <c r="D186" s="651"/>
      <c r="E186" s="651"/>
      <c r="F186" s="651"/>
      <c r="P186" s="36"/>
      <c r="Q186" s="36"/>
      <c r="R186" s="36"/>
      <c r="S186" s="36"/>
    </row>
    <row r="187" spans="2:33" s="1" customFormat="1" hidden="1" x14ac:dyDescent="0.25">
      <c r="B187" s="651"/>
      <c r="C187" s="651"/>
      <c r="D187" s="651"/>
      <c r="E187" s="651"/>
      <c r="F187" s="651"/>
      <c r="P187" s="36"/>
      <c r="Q187" s="36"/>
      <c r="R187" s="36"/>
      <c r="S187" s="36"/>
    </row>
    <row r="188" spans="2:33" s="1" customFormat="1" hidden="1" x14ac:dyDescent="0.25">
      <c r="B188" s="651"/>
      <c r="C188" s="651"/>
      <c r="D188" s="651"/>
      <c r="E188" s="651"/>
      <c r="F188" s="651"/>
      <c r="P188" s="36"/>
      <c r="Q188" s="36"/>
      <c r="R188" s="36"/>
      <c r="S188" s="36"/>
    </row>
    <row r="189" spans="2:33" s="1" customFormat="1" hidden="1" x14ac:dyDescent="0.25">
      <c r="B189" s="651"/>
      <c r="C189" s="651"/>
      <c r="D189" s="651"/>
      <c r="E189" s="651"/>
      <c r="F189" s="651"/>
      <c r="P189" s="36"/>
      <c r="Q189" s="36"/>
      <c r="R189" s="36"/>
      <c r="S189" s="36"/>
    </row>
    <row r="190" spans="2:33" s="1" customFormat="1" hidden="1" x14ac:dyDescent="0.25">
      <c r="B190" s="651"/>
      <c r="C190" s="651"/>
      <c r="D190" s="651"/>
      <c r="E190" s="651"/>
      <c r="F190" s="651"/>
      <c r="P190" s="36"/>
      <c r="Q190" s="36"/>
      <c r="R190" s="36"/>
      <c r="S190" s="42"/>
      <c r="U190"/>
      <c r="V190"/>
      <c r="W190"/>
      <c r="X190"/>
      <c r="Y190"/>
      <c r="Z190"/>
      <c r="AA190"/>
      <c r="AB190"/>
      <c r="AC190"/>
      <c r="AD190"/>
      <c r="AE190"/>
      <c r="AF190"/>
      <c r="AG190"/>
    </row>
    <row r="191" spans="2:33" s="1" customFormat="1" hidden="1" x14ac:dyDescent="0.25">
      <c r="B191" s="651"/>
      <c r="C191" s="651"/>
      <c r="D191" s="651"/>
      <c r="E191" s="651"/>
      <c r="F191" s="651"/>
      <c r="P191" s="36"/>
      <c r="Q191" s="36"/>
      <c r="R191" s="36"/>
      <c r="S191" s="42"/>
      <c r="U191"/>
      <c r="V191"/>
      <c r="W191"/>
      <c r="X191"/>
      <c r="Y191"/>
      <c r="Z191"/>
      <c r="AA191"/>
      <c r="AB191"/>
      <c r="AC191"/>
      <c r="AD191"/>
      <c r="AE191"/>
      <c r="AF191"/>
      <c r="AG191"/>
    </row>
    <row r="192" spans="2:33" s="1" customFormat="1" hidden="1" x14ac:dyDescent="0.25">
      <c r="B192" s="651"/>
      <c r="C192" s="651"/>
      <c r="D192" s="651"/>
      <c r="E192" s="651"/>
      <c r="F192" s="651"/>
      <c r="P192" s="36"/>
      <c r="Q192" s="36"/>
      <c r="R192" s="36"/>
      <c r="S192" s="42"/>
      <c r="U192"/>
      <c r="V192"/>
      <c r="W192"/>
      <c r="X192"/>
      <c r="Y192"/>
      <c r="Z192"/>
      <c r="AA192"/>
      <c r="AB192"/>
      <c r="AC192"/>
      <c r="AD192"/>
      <c r="AE192"/>
      <c r="AF192"/>
      <c r="AG192"/>
    </row>
    <row r="193" spans="2:33" s="1" customFormat="1" hidden="1" x14ac:dyDescent="0.25">
      <c r="B193" s="651"/>
      <c r="C193" s="651"/>
      <c r="D193" s="651"/>
      <c r="E193" s="651"/>
      <c r="F193" s="651"/>
      <c r="P193" s="36"/>
      <c r="Q193" s="36"/>
      <c r="R193" s="36"/>
      <c r="S193" s="42"/>
      <c r="U193"/>
      <c r="V193"/>
      <c r="W193"/>
      <c r="X193"/>
      <c r="Y193"/>
      <c r="Z193"/>
      <c r="AA193"/>
      <c r="AB193"/>
      <c r="AC193"/>
      <c r="AD193"/>
      <c r="AE193"/>
      <c r="AF193"/>
      <c r="AG193"/>
    </row>
    <row r="194" spans="2:33" s="1" customFormat="1" hidden="1" x14ac:dyDescent="0.25">
      <c r="B194" s="651"/>
      <c r="C194" s="651"/>
      <c r="D194" s="651"/>
      <c r="E194" s="651"/>
      <c r="F194" s="651"/>
      <c r="P194" s="36"/>
      <c r="Q194" s="36"/>
      <c r="R194" s="36"/>
      <c r="S194" s="42"/>
      <c r="U194"/>
      <c r="V194"/>
      <c r="W194"/>
      <c r="X194"/>
      <c r="Y194"/>
      <c r="Z194"/>
      <c r="AA194"/>
      <c r="AB194"/>
      <c r="AC194"/>
      <c r="AD194"/>
      <c r="AE194"/>
      <c r="AF194"/>
      <c r="AG194"/>
    </row>
    <row r="195" spans="2:33" s="1" customFormat="1" hidden="1" x14ac:dyDescent="0.25">
      <c r="B195" s="651"/>
      <c r="C195" s="651"/>
      <c r="D195" s="651"/>
      <c r="E195" s="651"/>
      <c r="F195" s="651"/>
      <c r="P195" s="36"/>
      <c r="Q195" s="36"/>
      <c r="R195" s="36"/>
      <c r="S195" s="42"/>
      <c r="U195"/>
      <c r="V195"/>
      <c r="W195"/>
      <c r="X195"/>
      <c r="Y195"/>
      <c r="Z195"/>
      <c r="AA195"/>
      <c r="AB195"/>
      <c r="AC195"/>
      <c r="AD195"/>
      <c r="AE195"/>
      <c r="AF195"/>
      <c r="AG195"/>
    </row>
    <row r="196" spans="2:33" s="1" customFormat="1" hidden="1" x14ac:dyDescent="0.25">
      <c r="B196" s="651"/>
      <c r="C196" s="651"/>
      <c r="D196" s="651"/>
      <c r="E196" s="651"/>
      <c r="F196" s="651"/>
      <c r="P196" s="36"/>
      <c r="Q196" s="36"/>
      <c r="R196" s="36"/>
      <c r="S196" s="42"/>
      <c r="U196"/>
      <c r="V196"/>
      <c r="W196"/>
      <c r="X196"/>
      <c r="Y196"/>
      <c r="Z196"/>
      <c r="AA196"/>
      <c r="AB196"/>
      <c r="AC196"/>
      <c r="AD196"/>
      <c r="AE196"/>
      <c r="AF196"/>
      <c r="AG196"/>
    </row>
    <row r="197" spans="2:33" s="1" customFormat="1" hidden="1" x14ac:dyDescent="0.25">
      <c r="B197" s="651"/>
      <c r="C197" s="651"/>
      <c r="D197" s="651"/>
      <c r="E197" s="651"/>
      <c r="F197" s="651"/>
      <c r="P197" s="36"/>
      <c r="Q197" s="36"/>
      <c r="R197" s="36"/>
      <c r="S197" s="42"/>
      <c r="U197"/>
      <c r="V197"/>
      <c r="W197"/>
      <c r="X197"/>
      <c r="Y197"/>
      <c r="Z197"/>
      <c r="AA197"/>
      <c r="AB197"/>
      <c r="AC197"/>
      <c r="AD197"/>
      <c r="AE197"/>
      <c r="AF197"/>
      <c r="AG197"/>
    </row>
    <row r="198" spans="2:33" s="1" customFormat="1" hidden="1" x14ac:dyDescent="0.25">
      <c r="B198" s="651"/>
      <c r="C198" s="651"/>
      <c r="D198" s="651"/>
      <c r="E198" s="651"/>
      <c r="F198" s="651"/>
      <c r="P198" s="36"/>
      <c r="Q198" s="36"/>
      <c r="R198" s="36"/>
      <c r="S198" s="42"/>
      <c r="U198"/>
      <c r="V198"/>
      <c r="W198"/>
      <c r="X198"/>
      <c r="Y198"/>
      <c r="Z198"/>
      <c r="AA198"/>
      <c r="AB198"/>
      <c r="AC198"/>
      <c r="AD198"/>
      <c r="AE198"/>
      <c r="AF198"/>
      <c r="AG198"/>
    </row>
    <row r="199" spans="2:33" s="1" customFormat="1" hidden="1" x14ac:dyDescent="0.25">
      <c r="B199" s="651"/>
      <c r="C199" s="651"/>
      <c r="D199" s="651"/>
      <c r="E199" s="651"/>
      <c r="F199" s="651"/>
      <c r="P199" s="36"/>
      <c r="Q199" s="36"/>
      <c r="R199" s="36"/>
      <c r="S199" s="42"/>
      <c r="U199"/>
      <c r="V199"/>
      <c r="W199"/>
      <c r="X199"/>
      <c r="Y199"/>
      <c r="Z199"/>
      <c r="AA199"/>
      <c r="AB199"/>
      <c r="AC199"/>
      <c r="AD199"/>
      <c r="AE199"/>
      <c r="AF199"/>
      <c r="AG199"/>
    </row>
    <row r="200" spans="2:33" s="1" customFormat="1" hidden="1" x14ac:dyDescent="0.25">
      <c r="B200" s="651"/>
      <c r="C200" s="651"/>
      <c r="D200" s="651"/>
      <c r="E200" s="651"/>
      <c r="F200" s="651"/>
      <c r="P200" s="36"/>
      <c r="Q200" s="36"/>
      <c r="R200" s="36"/>
      <c r="S200" s="42"/>
      <c r="U200"/>
      <c r="V200"/>
      <c r="W200"/>
      <c r="X200"/>
      <c r="Y200"/>
      <c r="Z200"/>
      <c r="AA200"/>
      <c r="AB200"/>
      <c r="AC200"/>
      <c r="AD200"/>
      <c r="AE200"/>
      <c r="AF200"/>
      <c r="AG200"/>
    </row>
    <row r="201" spans="2:33" s="1" customFormat="1" hidden="1" x14ac:dyDescent="0.25">
      <c r="B201" s="651"/>
      <c r="C201" s="651"/>
      <c r="D201" s="651"/>
      <c r="E201" s="651"/>
      <c r="F201" s="651"/>
      <c r="P201" s="36"/>
      <c r="Q201" s="36"/>
      <c r="R201" s="36"/>
      <c r="S201" s="42"/>
      <c r="U201"/>
      <c r="V201"/>
      <c r="W201"/>
      <c r="X201"/>
      <c r="Y201"/>
      <c r="Z201"/>
      <c r="AA201"/>
      <c r="AB201"/>
      <c r="AC201"/>
      <c r="AD201"/>
      <c r="AE201"/>
      <c r="AF201"/>
      <c r="AG201"/>
    </row>
    <row r="202" spans="2:33" s="1" customFormat="1" hidden="1" x14ac:dyDescent="0.25">
      <c r="B202" s="651"/>
      <c r="C202" s="651"/>
      <c r="D202" s="651"/>
      <c r="E202" s="651"/>
      <c r="F202" s="651"/>
      <c r="P202" s="36"/>
      <c r="Q202" s="36"/>
      <c r="R202" s="36"/>
      <c r="S202" s="42"/>
      <c r="U202"/>
      <c r="V202"/>
      <c r="W202"/>
      <c r="X202"/>
      <c r="Y202"/>
      <c r="Z202"/>
      <c r="AA202"/>
      <c r="AB202"/>
      <c r="AC202"/>
      <c r="AD202"/>
      <c r="AE202"/>
      <c r="AF202"/>
      <c r="AG202"/>
    </row>
    <row r="203" spans="2:33" s="1" customFormat="1" hidden="1" x14ac:dyDescent="0.25">
      <c r="B203" s="651"/>
      <c r="C203" s="651"/>
      <c r="D203" s="651"/>
      <c r="E203" s="651"/>
      <c r="F203" s="651"/>
      <c r="P203" s="36"/>
      <c r="Q203" s="36"/>
      <c r="R203" s="36"/>
      <c r="S203" s="42"/>
      <c r="U203"/>
      <c r="V203"/>
      <c r="W203"/>
      <c r="X203"/>
      <c r="Y203"/>
      <c r="Z203"/>
      <c r="AA203"/>
      <c r="AB203"/>
      <c r="AC203"/>
      <c r="AD203"/>
      <c r="AE203"/>
      <c r="AF203"/>
      <c r="AG203"/>
    </row>
    <row r="204" spans="2:33" s="1" customFormat="1" hidden="1" x14ac:dyDescent="0.25">
      <c r="B204" s="651"/>
      <c r="C204" s="651"/>
      <c r="D204" s="651"/>
      <c r="E204" s="651"/>
      <c r="F204" s="651"/>
      <c r="P204" s="36"/>
      <c r="Q204" s="36"/>
      <c r="R204" s="36"/>
      <c r="S204" s="42"/>
      <c r="U204"/>
      <c r="V204"/>
      <c r="W204"/>
      <c r="X204"/>
      <c r="Y204"/>
      <c r="Z204"/>
      <c r="AA204"/>
      <c r="AB204"/>
      <c r="AC204"/>
      <c r="AD204"/>
      <c r="AE204"/>
      <c r="AF204"/>
      <c r="AG204"/>
    </row>
    <row r="205" spans="2:33" s="1" customFormat="1" hidden="1" x14ac:dyDescent="0.25">
      <c r="B205" s="651"/>
      <c r="C205" s="651"/>
      <c r="D205" s="651"/>
      <c r="E205" s="651"/>
      <c r="F205" s="651"/>
      <c r="P205" s="36"/>
      <c r="Q205" s="36"/>
      <c r="R205" s="36"/>
      <c r="S205" s="42"/>
      <c r="U205"/>
      <c r="V205"/>
      <c r="W205"/>
      <c r="X205"/>
      <c r="Y205"/>
      <c r="Z205"/>
      <c r="AA205"/>
      <c r="AB205"/>
      <c r="AC205"/>
      <c r="AD205"/>
      <c r="AE205"/>
      <c r="AF205"/>
      <c r="AG205"/>
    </row>
    <row r="206" spans="2:33" s="1" customFormat="1" hidden="1" x14ac:dyDescent="0.25">
      <c r="B206" s="651"/>
      <c r="C206" s="651"/>
      <c r="D206" s="651"/>
      <c r="E206" s="651"/>
      <c r="F206" s="651"/>
      <c r="P206" s="36"/>
      <c r="Q206" s="36"/>
      <c r="R206" s="36"/>
      <c r="S206" s="42"/>
      <c r="U206"/>
      <c r="V206"/>
      <c r="W206"/>
      <c r="X206"/>
      <c r="Y206"/>
      <c r="Z206"/>
      <c r="AA206"/>
      <c r="AB206"/>
      <c r="AC206"/>
      <c r="AD206"/>
      <c r="AE206"/>
      <c r="AF206"/>
      <c r="AG206"/>
    </row>
    <row r="207" spans="2:33" s="1" customFormat="1" hidden="1" x14ac:dyDescent="0.25">
      <c r="B207" s="651"/>
      <c r="C207" s="651"/>
      <c r="D207" s="651"/>
      <c r="E207" s="651"/>
      <c r="F207" s="651"/>
      <c r="P207" s="36"/>
      <c r="Q207" s="36"/>
      <c r="R207" s="36"/>
      <c r="S207" s="42"/>
      <c r="U207"/>
      <c r="V207"/>
      <c r="W207"/>
      <c r="X207"/>
      <c r="Y207"/>
      <c r="Z207"/>
      <c r="AA207"/>
      <c r="AB207"/>
      <c r="AC207"/>
      <c r="AD207"/>
      <c r="AE207"/>
      <c r="AF207"/>
      <c r="AG207"/>
    </row>
    <row r="208" spans="2:33" s="1" customFormat="1" hidden="1" x14ac:dyDescent="0.25">
      <c r="B208" s="651"/>
      <c r="C208" s="651"/>
      <c r="D208" s="651"/>
      <c r="E208" s="651"/>
      <c r="F208" s="651"/>
      <c r="P208" s="36"/>
      <c r="Q208" s="36"/>
      <c r="R208" s="36"/>
      <c r="S208" s="42"/>
      <c r="U208"/>
      <c r="V208"/>
      <c r="W208"/>
      <c r="X208"/>
      <c r="Y208"/>
      <c r="Z208"/>
      <c r="AA208"/>
      <c r="AB208"/>
      <c r="AC208"/>
      <c r="AD208"/>
      <c r="AE208"/>
      <c r="AF208"/>
      <c r="AG208"/>
    </row>
    <row r="209" spans="2:33" s="1" customFormat="1" hidden="1" x14ac:dyDescent="0.25">
      <c r="B209" s="651"/>
      <c r="C209" s="651"/>
      <c r="D209" s="651"/>
      <c r="E209" s="651"/>
      <c r="F209" s="651"/>
      <c r="P209" s="36"/>
      <c r="Q209" s="36"/>
      <c r="R209" s="36"/>
      <c r="S209" s="42"/>
      <c r="U209"/>
      <c r="V209"/>
      <c r="W209"/>
      <c r="X209"/>
      <c r="Y209"/>
      <c r="Z209"/>
      <c r="AA209"/>
      <c r="AB209"/>
      <c r="AC209"/>
      <c r="AD209"/>
      <c r="AE209"/>
      <c r="AF209"/>
      <c r="AG209"/>
    </row>
    <row r="210" spans="2:33" s="1" customFormat="1" hidden="1" x14ac:dyDescent="0.25">
      <c r="B210" s="651"/>
      <c r="C210" s="651"/>
      <c r="D210" s="651"/>
      <c r="E210" s="651"/>
      <c r="F210" s="651"/>
      <c r="P210" s="36"/>
      <c r="Q210" s="36"/>
      <c r="R210" s="36"/>
      <c r="S210" s="42"/>
      <c r="U210"/>
      <c r="V210"/>
      <c r="W210"/>
      <c r="X210"/>
      <c r="Y210"/>
      <c r="Z210"/>
      <c r="AA210"/>
      <c r="AB210"/>
      <c r="AC210"/>
      <c r="AD210"/>
      <c r="AE210"/>
      <c r="AF210"/>
      <c r="AG210"/>
    </row>
    <row r="211" spans="2:33" s="1" customFormat="1" hidden="1" x14ac:dyDescent="0.25">
      <c r="B211" s="651"/>
      <c r="C211" s="651"/>
      <c r="D211" s="651"/>
      <c r="E211" s="651"/>
      <c r="F211" s="651"/>
      <c r="P211" s="36"/>
      <c r="Q211" s="36"/>
      <c r="R211" s="36"/>
      <c r="S211" s="42"/>
      <c r="U211"/>
      <c r="V211"/>
      <c r="W211"/>
      <c r="X211"/>
      <c r="Y211"/>
      <c r="Z211"/>
      <c r="AA211"/>
      <c r="AB211"/>
      <c r="AC211"/>
      <c r="AD211"/>
      <c r="AE211"/>
      <c r="AF211"/>
      <c r="AG211"/>
    </row>
    <row r="212" spans="2:33" s="1" customFormat="1" hidden="1" x14ac:dyDescent="0.25">
      <c r="B212" s="651"/>
      <c r="C212" s="651"/>
      <c r="D212" s="651"/>
      <c r="E212" s="651"/>
      <c r="F212" s="651"/>
      <c r="P212" s="36"/>
      <c r="Q212" s="36"/>
      <c r="R212" s="36"/>
      <c r="S212" s="42"/>
      <c r="U212"/>
      <c r="V212"/>
      <c r="W212"/>
      <c r="X212"/>
      <c r="Y212"/>
      <c r="Z212"/>
      <c r="AA212"/>
      <c r="AB212"/>
      <c r="AC212"/>
      <c r="AD212"/>
      <c r="AE212"/>
      <c r="AF212"/>
      <c r="AG212"/>
    </row>
    <row r="213" spans="2:33" s="1" customFormat="1" hidden="1" x14ac:dyDescent="0.25">
      <c r="B213" s="651"/>
      <c r="C213" s="651"/>
      <c r="D213" s="651"/>
      <c r="E213" s="651"/>
      <c r="F213" s="651"/>
      <c r="P213" s="36"/>
      <c r="Q213" s="36"/>
      <c r="R213" s="36"/>
      <c r="S213" s="42"/>
      <c r="U213"/>
      <c r="V213"/>
      <c r="W213"/>
      <c r="X213"/>
      <c r="Y213"/>
      <c r="Z213"/>
      <c r="AA213"/>
      <c r="AB213"/>
      <c r="AC213"/>
      <c r="AD213"/>
      <c r="AE213"/>
      <c r="AF213"/>
      <c r="AG213"/>
    </row>
    <row r="214" spans="2:33" s="1" customFormat="1" hidden="1" x14ac:dyDescent="0.25">
      <c r="B214" s="651"/>
      <c r="C214" s="651"/>
      <c r="D214" s="651"/>
      <c r="E214" s="651"/>
      <c r="F214" s="651"/>
      <c r="P214" s="36"/>
      <c r="Q214" s="36"/>
      <c r="R214" s="36"/>
      <c r="S214" s="42"/>
      <c r="U214"/>
      <c r="V214"/>
      <c r="W214"/>
      <c r="X214"/>
      <c r="Y214"/>
      <c r="Z214"/>
      <c r="AA214"/>
      <c r="AB214"/>
      <c r="AC214"/>
      <c r="AD214"/>
      <c r="AE214"/>
      <c r="AF214"/>
      <c r="AG214"/>
    </row>
    <row r="215" spans="2:33" s="1" customFormat="1" hidden="1" x14ac:dyDescent="0.25">
      <c r="B215" s="651"/>
      <c r="C215" s="651"/>
      <c r="D215" s="651"/>
      <c r="E215" s="651"/>
      <c r="F215" s="651"/>
      <c r="P215" s="36"/>
      <c r="Q215" s="36"/>
      <c r="R215" s="36"/>
      <c r="S215" s="42"/>
      <c r="U215"/>
      <c r="V215"/>
      <c r="W215"/>
      <c r="X215"/>
      <c r="Y215"/>
      <c r="Z215"/>
      <c r="AA215"/>
      <c r="AB215"/>
      <c r="AC215"/>
      <c r="AD215"/>
      <c r="AE215"/>
      <c r="AF215"/>
      <c r="AG215"/>
    </row>
    <row r="216" spans="2:33" s="1" customFormat="1" hidden="1" x14ac:dyDescent="0.25">
      <c r="B216" s="651"/>
      <c r="C216" s="651"/>
      <c r="D216" s="651"/>
      <c r="E216" s="651"/>
      <c r="F216" s="651"/>
      <c r="P216" s="36"/>
      <c r="Q216" s="36"/>
      <c r="R216" s="36"/>
      <c r="S216" s="42"/>
      <c r="U216"/>
      <c r="V216"/>
      <c r="W216"/>
      <c r="X216"/>
      <c r="Y216"/>
      <c r="Z216"/>
      <c r="AA216"/>
      <c r="AB216"/>
      <c r="AC216"/>
      <c r="AD216"/>
      <c r="AE216"/>
      <c r="AF216"/>
      <c r="AG216"/>
    </row>
    <row r="217" spans="2:33" s="1" customFormat="1" hidden="1" x14ac:dyDescent="0.25">
      <c r="B217" s="651"/>
      <c r="C217" s="651"/>
      <c r="D217" s="651"/>
      <c r="E217" s="651"/>
      <c r="F217" s="651"/>
      <c r="P217" s="36"/>
      <c r="Q217" s="36"/>
      <c r="R217" s="36"/>
      <c r="S217" s="42"/>
      <c r="U217"/>
      <c r="V217"/>
      <c r="W217"/>
      <c r="X217"/>
      <c r="Y217"/>
      <c r="Z217"/>
      <c r="AA217"/>
      <c r="AB217"/>
      <c r="AC217"/>
      <c r="AD217"/>
      <c r="AE217"/>
      <c r="AF217"/>
      <c r="AG217"/>
    </row>
    <row r="218" spans="2:33" s="1" customFormat="1" hidden="1" x14ac:dyDescent="0.25">
      <c r="B218" s="651"/>
      <c r="C218" s="651"/>
      <c r="D218" s="651"/>
      <c r="E218" s="651"/>
      <c r="F218" s="651"/>
      <c r="P218" s="36"/>
      <c r="Q218" s="36"/>
      <c r="R218" s="36"/>
      <c r="S218" s="42"/>
      <c r="U218"/>
      <c r="V218"/>
      <c r="W218"/>
      <c r="X218"/>
      <c r="Y218"/>
      <c r="Z218"/>
      <c r="AA218"/>
      <c r="AB218"/>
      <c r="AC218"/>
      <c r="AD218"/>
      <c r="AE218"/>
      <c r="AF218"/>
      <c r="AG218"/>
    </row>
    <row r="219" spans="2:33" s="1" customFormat="1" hidden="1" x14ac:dyDescent="0.25">
      <c r="B219" s="651"/>
      <c r="C219" s="651"/>
      <c r="D219" s="651"/>
      <c r="E219" s="651"/>
      <c r="F219" s="651"/>
      <c r="P219" s="36"/>
      <c r="Q219" s="36"/>
      <c r="R219" s="36"/>
      <c r="S219" s="42"/>
      <c r="U219"/>
      <c r="V219"/>
      <c r="W219"/>
      <c r="X219"/>
      <c r="Y219"/>
      <c r="Z219"/>
      <c r="AA219"/>
      <c r="AB219"/>
      <c r="AC219"/>
      <c r="AD219"/>
      <c r="AE219"/>
      <c r="AF219"/>
      <c r="AG219"/>
    </row>
    <row r="220" spans="2:33" s="1" customFormat="1" hidden="1" x14ac:dyDescent="0.25">
      <c r="B220" s="651"/>
      <c r="C220" s="651"/>
      <c r="D220" s="651"/>
      <c r="E220" s="651"/>
      <c r="F220" s="651"/>
      <c r="P220" s="36"/>
      <c r="Q220" s="36"/>
      <c r="R220" s="36"/>
      <c r="S220" s="42"/>
      <c r="U220"/>
      <c r="V220"/>
      <c r="W220"/>
      <c r="X220"/>
      <c r="Y220"/>
      <c r="Z220"/>
      <c r="AA220"/>
      <c r="AB220"/>
      <c r="AC220"/>
      <c r="AD220"/>
      <c r="AE220"/>
      <c r="AF220"/>
      <c r="AG220"/>
    </row>
    <row r="221" spans="2:33" s="1" customFormat="1" hidden="1" x14ac:dyDescent="0.25">
      <c r="B221" s="651"/>
      <c r="C221" s="651"/>
      <c r="D221" s="651"/>
      <c r="E221" s="651"/>
      <c r="F221" s="651"/>
      <c r="P221" s="36"/>
      <c r="Q221" s="36"/>
      <c r="R221" s="36"/>
      <c r="S221" s="42"/>
      <c r="U221"/>
      <c r="V221"/>
      <c r="W221"/>
      <c r="X221"/>
      <c r="Y221"/>
      <c r="Z221"/>
      <c r="AA221"/>
      <c r="AB221"/>
      <c r="AC221"/>
      <c r="AD221"/>
      <c r="AE221"/>
      <c r="AF221"/>
      <c r="AG221"/>
    </row>
    <row r="222" spans="2:33" s="1" customFormat="1" hidden="1" x14ac:dyDescent="0.25">
      <c r="B222" s="651"/>
      <c r="C222" s="651"/>
      <c r="D222" s="651"/>
      <c r="E222" s="651"/>
      <c r="F222" s="651"/>
      <c r="P222" s="36"/>
      <c r="Q222" s="36"/>
      <c r="R222" s="36"/>
      <c r="S222" s="42"/>
      <c r="U222"/>
      <c r="V222"/>
      <c r="W222"/>
      <c r="X222"/>
      <c r="Y222"/>
      <c r="Z222"/>
      <c r="AA222"/>
      <c r="AB222"/>
      <c r="AC222"/>
      <c r="AD222"/>
      <c r="AE222"/>
      <c r="AF222"/>
      <c r="AG222"/>
    </row>
    <row r="223" spans="2:33" s="1" customFormat="1" hidden="1" x14ac:dyDescent="0.25">
      <c r="B223" s="651"/>
      <c r="C223" s="651"/>
      <c r="D223" s="651"/>
      <c r="E223" s="651"/>
      <c r="F223" s="651"/>
      <c r="P223" s="36"/>
      <c r="Q223" s="36"/>
      <c r="R223" s="36"/>
      <c r="S223" s="42"/>
      <c r="U223"/>
      <c r="V223"/>
      <c r="W223"/>
      <c r="X223"/>
      <c r="Y223"/>
      <c r="Z223"/>
      <c r="AA223"/>
      <c r="AB223"/>
      <c r="AC223"/>
      <c r="AD223"/>
      <c r="AE223"/>
      <c r="AF223"/>
      <c r="AG223"/>
    </row>
    <row r="224" spans="2:33" s="1" customFormat="1" hidden="1" x14ac:dyDescent="0.25">
      <c r="B224" s="651"/>
      <c r="C224" s="651"/>
      <c r="D224" s="651"/>
      <c r="E224" s="651"/>
      <c r="F224" s="651"/>
      <c r="P224" s="36"/>
      <c r="Q224" s="36"/>
      <c r="R224" s="36"/>
      <c r="S224" s="42"/>
      <c r="U224"/>
      <c r="V224"/>
      <c r="W224"/>
      <c r="X224"/>
      <c r="Y224"/>
      <c r="Z224"/>
      <c r="AA224"/>
      <c r="AB224"/>
      <c r="AC224"/>
      <c r="AD224"/>
      <c r="AE224"/>
      <c r="AF224"/>
      <c r="AG224"/>
    </row>
  </sheetData>
  <mergeCells count="95">
    <mergeCell ref="B60:B64"/>
    <mergeCell ref="D60:D64"/>
    <mergeCell ref="B11:B15"/>
    <mergeCell ref="D11:D15"/>
    <mergeCell ref="B32:B36"/>
    <mergeCell ref="D32:D36"/>
    <mergeCell ref="B25:B29"/>
    <mergeCell ref="D25:D29"/>
    <mergeCell ref="B18:B22"/>
    <mergeCell ref="D18:D22"/>
    <mergeCell ref="H7:H9"/>
    <mergeCell ref="E11:E15"/>
    <mergeCell ref="F11:F15"/>
    <mergeCell ref="H11:H15"/>
    <mergeCell ref="J11:J15"/>
    <mergeCell ref="AE6:AF6"/>
    <mergeCell ref="Q7:Q9"/>
    <mergeCell ref="X54:Y54"/>
    <mergeCell ref="X55:Y55"/>
    <mergeCell ref="T6:T9"/>
    <mergeCell ref="S7:S8"/>
    <mergeCell ref="U7:Y7"/>
    <mergeCell ref="U6:AB6"/>
    <mergeCell ref="X11:X15"/>
    <mergeCell ref="Y11:Y15"/>
    <mergeCell ref="AG11:AG15"/>
    <mergeCell ref="AG18:AG22"/>
    <mergeCell ref="E32:E36"/>
    <mergeCell ref="X56:Y56"/>
    <mergeCell ref="S11:S64"/>
    <mergeCell ref="X57:Y57"/>
    <mergeCell ref="O11:O15"/>
    <mergeCell ref="X53:Y53"/>
    <mergeCell ref="J18:J22"/>
    <mergeCell ref="O18:O22"/>
    <mergeCell ref="E25:E29"/>
    <mergeCell ref="F25:F29"/>
    <mergeCell ref="H25:H29"/>
    <mergeCell ref="J25:J29"/>
    <mergeCell ref="O25:O29"/>
    <mergeCell ref="E18:E22"/>
    <mergeCell ref="B7:B9"/>
    <mergeCell ref="J7:J9"/>
    <mergeCell ref="S5:AG5"/>
    <mergeCell ref="P7:P9"/>
    <mergeCell ref="O7:O9"/>
    <mergeCell ref="N7:N9"/>
    <mergeCell ref="L7:L9"/>
    <mergeCell ref="N6:Q6"/>
    <mergeCell ref="Z7:AB7"/>
    <mergeCell ref="AC7:AD7"/>
    <mergeCell ref="D6:F6"/>
    <mergeCell ref="D7:D9"/>
    <mergeCell ref="E7:E9"/>
    <mergeCell ref="F7:F9"/>
    <mergeCell ref="AC6:AD6"/>
    <mergeCell ref="AG6:AG9"/>
    <mergeCell ref="F18:F22"/>
    <mergeCell ref="H18:H22"/>
    <mergeCell ref="F32:F36"/>
    <mergeCell ref="H32:H36"/>
    <mergeCell ref="J32:J36"/>
    <mergeCell ref="O32:O36"/>
    <mergeCell ref="B39:B43"/>
    <mergeCell ref="D39:D43"/>
    <mergeCell ref="E39:E43"/>
    <mergeCell ref="F39:F43"/>
    <mergeCell ref="H39:H43"/>
    <mergeCell ref="J39:J43"/>
    <mergeCell ref="O39:O43"/>
    <mergeCell ref="J46:J50"/>
    <mergeCell ref="O46:O50"/>
    <mergeCell ref="B53:B57"/>
    <mergeCell ref="D53:D57"/>
    <mergeCell ref="E53:E57"/>
    <mergeCell ref="F53:F57"/>
    <mergeCell ref="H53:H57"/>
    <mergeCell ref="J53:J57"/>
    <mergeCell ref="O53:O57"/>
    <mergeCell ref="B46:B50"/>
    <mergeCell ref="D46:D50"/>
    <mergeCell ref="E46:E50"/>
    <mergeCell ref="F46:F50"/>
    <mergeCell ref="H46:H50"/>
    <mergeCell ref="E60:E64"/>
    <mergeCell ref="F60:F64"/>
    <mergeCell ref="H60:H64"/>
    <mergeCell ref="J60:J64"/>
    <mergeCell ref="O60:O64"/>
    <mergeCell ref="AG60:AG64"/>
    <mergeCell ref="AG25:AG29"/>
    <mergeCell ref="AG32:AG36"/>
    <mergeCell ref="AG39:AG43"/>
    <mergeCell ref="AG46:AG50"/>
    <mergeCell ref="AG53:AG57"/>
  </mergeCells>
  <pageMargins left="0.70866141732283472" right="0.70866141732283472" top="0.74803149606299213" bottom="0.74803149606299213" header="0.31496062992125984" footer="0.31496062992125984"/>
  <pageSetup paperSize="8" scale="35" orientation="landscape" r:id="rId1"/>
  <colBreaks count="1" manualBreakCount="1">
    <brk id="34" max="1048575" man="1"/>
  </colBreaks>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sheetPr>
  <dimension ref="A1:AU329"/>
  <sheetViews>
    <sheetView zoomScale="80" zoomScaleNormal="80" workbookViewId="0">
      <selection sqref="A1:XFD1048576"/>
    </sheetView>
  </sheetViews>
  <sheetFormatPr defaultColWidth="0" defaultRowHeight="15" zeroHeight="1" x14ac:dyDescent="0.25"/>
  <cols>
    <col min="1" max="1" width="1.5703125" style="1" customWidth="1"/>
    <col min="2" max="2" width="40.5703125" customWidth="1"/>
    <col min="3" max="3" width="0.7109375" style="1" customWidth="1"/>
    <col min="4" max="4" width="11.7109375" customWidth="1"/>
    <col min="5" max="5" width="13.7109375" customWidth="1"/>
    <col min="6" max="6" width="15.42578125" customWidth="1"/>
    <col min="7" max="7" width="0.7109375" style="1" customWidth="1"/>
    <col min="8" max="8" width="10.7109375" customWidth="1"/>
    <col min="9" max="9" width="8.7109375" customWidth="1"/>
    <col min="10" max="10" width="1.5703125" style="1" customWidth="1"/>
    <col min="11" max="11" width="9" customWidth="1"/>
    <col min="12" max="12" width="1.5703125" style="1" customWidth="1"/>
    <col min="13" max="14" width="14.28515625" customWidth="1"/>
    <col min="15" max="15" width="13.42578125" style="42" customWidth="1"/>
    <col min="16" max="16" width="10.42578125" style="42" customWidth="1"/>
    <col min="17" max="17" width="1.42578125" style="36" customWidth="1"/>
    <col min="18" max="18" width="15.5703125" style="36" customWidth="1"/>
    <col min="19" max="19" width="7.28515625" style="36" customWidth="1"/>
    <col min="20" max="20" width="18.28515625" customWidth="1"/>
    <col min="21" max="21" width="14.28515625" customWidth="1"/>
    <col min="22" max="23" width="8.7109375" customWidth="1"/>
    <col min="24" max="25" width="10.28515625" customWidth="1"/>
    <col min="26" max="26" width="30.7109375" customWidth="1"/>
    <col min="27" max="27" width="21.28515625" customWidth="1"/>
    <col min="28" max="28" width="20.5703125" customWidth="1"/>
    <col min="29" max="29" width="16.28515625" customWidth="1"/>
    <col min="30" max="30" width="23" customWidth="1"/>
    <col min="31" max="31" width="18.7109375" customWidth="1"/>
    <col min="32" max="32" width="18.28515625" customWidth="1"/>
    <col min="33" max="33" width="2.5703125" style="1" customWidth="1"/>
    <col min="34" max="34" width="29.42578125" style="1" customWidth="1"/>
    <col min="35" max="35" width="45.5703125" style="1" customWidth="1"/>
    <col min="36" max="36" width="17.42578125" style="1" customWidth="1"/>
    <col min="37" max="37" width="16.42578125" style="1" customWidth="1"/>
    <col min="38" max="38" width="18.5703125" style="1" customWidth="1"/>
    <col min="39" max="39" width="9.42578125" style="1" customWidth="1"/>
    <col min="40" max="40" width="22.42578125" style="1" customWidth="1"/>
    <col min="41" max="47" width="9.42578125" customWidth="1"/>
    <col min="48" max="16384" width="9.42578125" hidden="1"/>
  </cols>
  <sheetData>
    <row r="1" spans="2:47" s="1" customFormat="1" x14ac:dyDescent="0.25">
      <c r="O1" s="36"/>
      <c r="P1" s="36"/>
      <c r="Q1" s="36"/>
      <c r="R1" s="36"/>
      <c r="S1" s="36"/>
    </row>
    <row r="2" spans="2:47" s="1" customFormat="1" ht="33.75" x14ac:dyDescent="0.5">
      <c r="B2" s="667" t="s">
        <v>228</v>
      </c>
      <c r="C2" s="15"/>
      <c r="G2" s="15"/>
      <c r="O2" s="36"/>
      <c r="P2" s="36"/>
      <c r="Q2" s="36"/>
      <c r="R2" s="163" t="s">
        <v>108</v>
      </c>
      <c r="S2" s="237"/>
      <c r="T2" s="82"/>
      <c r="U2" s="167"/>
      <c r="Z2" s="8"/>
      <c r="AA2" s="8"/>
      <c r="AB2" s="8"/>
    </row>
    <row r="3" spans="2:47" s="1" customFormat="1" ht="21" customHeight="1" x14ac:dyDescent="0.35">
      <c r="B3" s="45" t="s">
        <v>229</v>
      </c>
      <c r="C3" s="10"/>
      <c r="G3" s="10"/>
      <c r="O3" s="36"/>
      <c r="P3" s="36"/>
      <c r="Q3" s="36"/>
      <c r="R3" s="164" t="s">
        <v>110</v>
      </c>
      <c r="S3" s="164"/>
      <c r="U3" s="168" t="s">
        <v>111</v>
      </c>
    </row>
    <row r="4" spans="2:47" s="66" customFormat="1" ht="80.25" customHeight="1" x14ac:dyDescent="0.25">
      <c r="B4" s="1214" t="s">
        <v>230</v>
      </c>
      <c r="C4" s="1214"/>
      <c r="D4" s="1214"/>
      <c r="E4" s="1214"/>
      <c r="F4" s="1214"/>
      <c r="G4" s="1214"/>
      <c r="H4" s="1214"/>
      <c r="I4" s="1214"/>
      <c r="J4" s="1214"/>
      <c r="K4" s="1214"/>
      <c r="L4" s="1214"/>
      <c r="M4" s="1214"/>
      <c r="N4" s="1214"/>
      <c r="O4" s="1214"/>
      <c r="P4" s="1214"/>
      <c r="Q4" s="67"/>
      <c r="R4" s="10"/>
      <c r="S4" s="10"/>
      <c r="U4" s="10"/>
      <c r="V4" s="1"/>
      <c r="W4" s="1"/>
      <c r="X4" s="1"/>
      <c r="Y4" s="1"/>
      <c r="Z4" s="1"/>
      <c r="AA4" s="1"/>
      <c r="AB4" s="1"/>
      <c r="AC4" s="1"/>
      <c r="AD4" s="1"/>
      <c r="AE4" s="1"/>
      <c r="AF4" s="1"/>
    </row>
    <row r="5" spans="2:47" s="1" customFormat="1" ht="15" customHeight="1" thickBot="1" x14ac:dyDescent="0.4">
      <c r="B5" s="45"/>
      <c r="C5" s="78"/>
      <c r="G5" s="78"/>
      <c r="O5" s="36"/>
      <c r="P5" s="36"/>
      <c r="Q5" s="36"/>
      <c r="R5" s="1056" t="s">
        <v>113</v>
      </c>
      <c r="S5" s="1056"/>
      <c r="T5" s="1056"/>
      <c r="U5" s="1056"/>
      <c r="V5" s="1056"/>
      <c r="W5" s="1056"/>
      <c r="X5" s="1056"/>
      <c r="Y5" s="1056"/>
      <c r="Z5" s="1056"/>
      <c r="AA5" s="1056"/>
      <c r="AB5" s="1056"/>
      <c r="AC5" s="1056"/>
      <c r="AD5" s="1056"/>
      <c r="AE5" s="1056"/>
      <c r="AF5" s="1056"/>
    </row>
    <row r="6" spans="2:47" s="72" customFormat="1" ht="44.1" customHeight="1" thickBot="1" x14ac:dyDescent="0.3">
      <c r="B6" s="71" t="s">
        <v>13</v>
      </c>
      <c r="C6" s="6"/>
      <c r="D6" s="1218" t="s">
        <v>12</v>
      </c>
      <c r="E6" s="1219"/>
      <c r="F6" s="1220"/>
      <c r="G6" s="6"/>
      <c r="H6" s="225" t="s">
        <v>178</v>
      </c>
      <c r="I6" s="226" t="s">
        <v>115</v>
      </c>
      <c r="J6" s="69"/>
      <c r="K6" s="224" t="s">
        <v>14</v>
      </c>
      <c r="L6" s="70"/>
      <c r="M6" s="1221" t="s">
        <v>116</v>
      </c>
      <c r="N6" s="1222"/>
      <c r="O6" s="1222"/>
      <c r="P6" s="1223"/>
      <c r="Q6" s="70"/>
      <c r="R6" s="662" t="s">
        <v>117</v>
      </c>
      <c r="S6" s="1202" t="s">
        <v>118</v>
      </c>
      <c r="T6" s="292" t="s">
        <v>231</v>
      </c>
      <c r="U6" s="1144" t="s">
        <v>232</v>
      </c>
      <c r="V6" s="1144"/>
      <c r="W6" s="1144"/>
      <c r="X6" s="1200" t="s">
        <v>121</v>
      </c>
      <c r="Y6" s="1201"/>
      <c r="Z6" s="1200" t="s">
        <v>121</v>
      </c>
      <c r="AA6" s="1224"/>
      <c r="AB6" s="1201"/>
      <c r="AC6" s="283" t="s">
        <v>121</v>
      </c>
      <c r="AD6" s="283" t="s">
        <v>121</v>
      </c>
      <c r="AE6" s="222" t="s">
        <v>233</v>
      </c>
      <c r="AF6" s="223" t="s">
        <v>234</v>
      </c>
      <c r="AG6" s="73"/>
      <c r="AH6" s="73"/>
      <c r="AI6" s="73"/>
      <c r="AJ6" s="73"/>
      <c r="AK6" s="73"/>
      <c r="AL6" s="73"/>
      <c r="AM6" s="73"/>
      <c r="AN6" s="73"/>
      <c r="AO6" s="73"/>
      <c r="AP6" s="73"/>
      <c r="AQ6" s="73"/>
      <c r="AR6" s="73"/>
      <c r="AS6" s="73"/>
      <c r="AT6" s="73"/>
      <c r="AU6" s="73"/>
    </row>
    <row r="7" spans="2:47" customFormat="1" ht="84.6" customHeight="1" x14ac:dyDescent="0.25">
      <c r="B7" s="1241" t="s">
        <v>17</v>
      </c>
      <c r="C7" s="1"/>
      <c r="D7" s="1215" t="s">
        <v>15</v>
      </c>
      <c r="E7" s="1215" t="s">
        <v>16</v>
      </c>
      <c r="F7" s="1215" t="s">
        <v>123</v>
      </c>
      <c r="G7" s="1"/>
      <c r="H7" s="1243" t="s">
        <v>124</v>
      </c>
      <c r="I7" s="1243" t="s">
        <v>125</v>
      </c>
      <c r="J7" s="46"/>
      <c r="K7" s="1246" t="s">
        <v>118</v>
      </c>
      <c r="L7" s="14"/>
      <c r="M7" s="1202" t="s">
        <v>126</v>
      </c>
      <c r="N7" s="1202" t="s">
        <v>127</v>
      </c>
      <c r="O7" s="1202" t="s">
        <v>128</v>
      </c>
      <c r="P7" s="1202" t="s">
        <v>129</v>
      </c>
      <c r="Q7" s="14"/>
      <c r="R7" s="1205" t="s">
        <v>130</v>
      </c>
      <c r="S7" s="1203"/>
      <c r="T7" s="1239" t="s">
        <v>235</v>
      </c>
      <c r="U7" s="1229" t="s">
        <v>236</v>
      </c>
      <c r="V7" s="1230"/>
      <c r="W7" s="1231"/>
      <c r="X7" s="1235" t="s">
        <v>237</v>
      </c>
      <c r="Y7" s="1236"/>
      <c r="Z7" s="1121" t="s">
        <v>238</v>
      </c>
      <c r="AA7" s="1225"/>
      <c r="AB7" s="1226"/>
      <c r="AC7" s="1227" t="s">
        <v>239</v>
      </c>
      <c r="AD7" s="1227" t="s">
        <v>240</v>
      </c>
      <c r="AE7" s="1227" t="s">
        <v>241</v>
      </c>
      <c r="AF7" s="1198" t="s">
        <v>242</v>
      </c>
      <c r="AG7" s="1"/>
      <c r="AH7" s="1"/>
      <c r="AI7" s="1"/>
      <c r="AJ7" s="1"/>
      <c r="AK7" s="1"/>
      <c r="AL7" s="1"/>
      <c r="AM7" s="1"/>
      <c r="AN7" s="1"/>
      <c r="AO7" s="1"/>
      <c r="AP7" s="1"/>
      <c r="AQ7" s="1"/>
      <c r="AR7" s="1"/>
      <c r="AS7" s="1"/>
      <c r="AT7" s="1"/>
      <c r="AU7" s="1"/>
    </row>
    <row r="8" spans="2:47" s="43" customFormat="1" ht="90" x14ac:dyDescent="0.25">
      <c r="B8" s="1241"/>
      <c r="C8" s="1"/>
      <c r="D8" s="1216"/>
      <c r="E8" s="1216"/>
      <c r="F8" s="1216"/>
      <c r="G8" s="1"/>
      <c r="H8" s="1244"/>
      <c r="I8" s="1244"/>
      <c r="J8" s="46"/>
      <c r="K8" s="1247"/>
      <c r="L8" s="14"/>
      <c r="M8" s="1203"/>
      <c r="N8" s="1203"/>
      <c r="O8" s="1203"/>
      <c r="P8" s="1203"/>
      <c r="Q8" s="14"/>
      <c r="R8" s="1206"/>
      <c r="S8" s="1203"/>
      <c r="T8" s="1240"/>
      <c r="U8" s="1232"/>
      <c r="V8" s="1233"/>
      <c r="W8" s="1234"/>
      <c r="X8" s="1237"/>
      <c r="Y8" s="1238"/>
      <c r="Z8" s="185" t="s">
        <v>243</v>
      </c>
      <c r="AA8" s="185" t="s">
        <v>244</v>
      </c>
      <c r="AB8" s="185" t="s">
        <v>245</v>
      </c>
      <c r="AC8" s="1228"/>
      <c r="AD8" s="1228"/>
      <c r="AE8" s="1228"/>
      <c r="AF8" s="1199"/>
      <c r="AG8" s="74"/>
      <c r="AH8" s="74"/>
      <c r="AI8" s="74"/>
      <c r="AJ8" s="74"/>
      <c r="AK8" s="74"/>
      <c r="AL8" s="74"/>
      <c r="AM8" s="74"/>
      <c r="AN8" s="74"/>
      <c r="AO8" s="74"/>
      <c r="AP8" s="74"/>
      <c r="AQ8" s="74"/>
      <c r="AR8" s="74"/>
      <c r="AS8" s="74"/>
      <c r="AT8" s="74"/>
      <c r="AU8" s="74"/>
    </row>
    <row r="9" spans="2:47" s="44" customFormat="1" ht="28.15" customHeight="1" x14ac:dyDescent="0.25">
      <c r="B9" s="1241"/>
      <c r="C9" s="1"/>
      <c r="D9" s="1216"/>
      <c r="E9" s="1216"/>
      <c r="F9" s="1216"/>
      <c r="G9" s="1"/>
      <c r="H9" s="1244"/>
      <c r="I9" s="1244"/>
      <c r="J9" s="46"/>
      <c r="K9" s="1247"/>
      <c r="L9" s="14"/>
      <c r="M9" s="1203"/>
      <c r="N9" s="1203"/>
      <c r="O9" s="1203"/>
      <c r="P9" s="1203"/>
      <c r="Q9" s="14"/>
      <c r="R9" s="1207"/>
      <c r="S9" s="1203"/>
      <c r="T9" s="663" t="s">
        <v>246</v>
      </c>
      <c r="U9" s="191"/>
      <c r="V9" s="185" t="s">
        <v>247</v>
      </c>
      <c r="W9" s="185" t="s">
        <v>248</v>
      </c>
      <c r="X9" s="185" t="s">
        <v>247</v>
      </c>
      <c r="Y9" s="183" t="s">
        <v>249</v>
      </c>
      <c r="Z9" s="185" t="s">
        <v>250</v>
      </c>
      <c r="AA9" s="185" t="s">
        <v>251</v>
      </c>
      <c r="AB9" s="185" t="s">
        <v>252</v>
      </c>
      <c r="AC9" s="185" t="s">
        <v>247</v>
      </c>
      <c r="AD9" s="185" t="s">
        <v>250</v>
      </c>
      <c r="AE9" s="185" t="s">
        <v>253</v>
      </c>
      <c r="AF9" s="664" t="s">
        <v>250</v>
      </c>
      <c r="AG9" s="5"/>
      <c r="AH9" s="5"/>
      <c r="AI9" s="5"/>
      <c r="AJ9" s="5"/>
      <c r="AK9" s="5"/>
      <c r="AL9" s="5"/>
      <c r="AM9" s="5"/>
      <c r="AN9" s="5"/>
      <c r="AO9" s="5"/>
      <c r="AP9" s="5"/>
      <c r="AQ9" s="5"/>
      <c r="AR9" s="5"/>
      <c r="AS9" s="5"/>
      <c r="AT9" s="5"/>
      <c r="AU9" s="5"/>
    </row>
    <row r="10" spans="2:47" s="44" customFormat="1" ht="28.15" customHeight="1" thickBot="1" x14ac:dyDescent="0.3">
      <c r="B10" s="1242"/>
      <c r="C10" s="1"/>
      <c r="D10" s="1217"/>
      <c r="E10" s="1217"/>
      <c r="F10" s="1217"/>
      <c r="G10" s="1"/>
      <c r="H10" s="1245"/>
      <c r="I10" s="1245"/>
      <c r="J10" s="46"/>
      <c r="K10" s="1248"/>
      <c r="L10" s="14"/>
      <c r="M10" s="1204"/>
      <c r="N10" s="1204"/>
      <c r="O10" s="1204"/>
      <c r="P10" s="1204"/>
      <c r="Q10" s="14"/>
      <c r="R10" s="289" t="s">
        <v>153</v>
      </c>
      <c r="S10" s="1204"/>
      <c r="T10" s="291" t="s">
        <v>156</v>
      </c>
      <c r="U10" s="181"/>
      <c r="V10" s="182" t="s">
        <v>156</v>
      </c>
      <c r="W10" s="182" t="s">
        <v>156</v>
      </c>
      <c r="X10" s="182" t="s">
        <v>156</v>
      </c>
      <c r="Y10" s="182" t="s">
        <v>156</v>
      </c>
      <c r="Z10" s="182" t="s">
        <v>156</v>
      </c>
      <c r="AA10" s="181" t="s">
        <v>254</v>
      </c>
      <c r="AB10" s="181" t="s">
        <v>254</v>
      </c>
      <c r="AC10" s="182" t="s">
        <v>156</v>
      </c>
      <c r="AD10" s="182" t="s">
        <v>254</v>
      </c>
      <c r="AE10" s="182" t="s">
        <v>156</v>
      </c>
      <c r="AF10" s="209" t="s">
        <v>156</v>
      </c>
      <c r="AG10" s="5"/>
      <c r="AH10" s="5"/>
      <c r="AI10" s="5"/>
      <c r="AJ10" s="5"/>
      <c r="AK10" s="5"/>
      <c r="AL10" s="5"/>
      <c r="AM10" s="5"/>
      <c r="AN10" s="5"/>
      <c r="AO10" s="5"/>
      <c r="AP10" s="5"/>
      <c r="AQ10" s="5"/>
      <c r="AR10" s="5"/>
      <c r="AS10" s="5"/>
      <c r="AT10" s="5"/>
      <c r="AU10" s="5"/>
    </row>
    <row r="11" spans="2:47" s="5" customFormat="1" ht="14.1" customHeight="1" thickBot="1" x14ac:dyDescent="0.3">
      <c r="B11" s="49"/>
      <c r="C11" s="1"/>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row>
    <row r="12" spans="2:47" customFormat="1" ht="23.65" customHeight="1" x14ac:dyDescent="0.25">
      <c r="B12" s="1186" t="s">
        <v>255</v>
      </c>
      <c r="C12" s="1"/>
      <c r="D12" s="1189" t="s">
        <v>42</v>
      </c>
      <c r="E12" s="1189" t="s">
        <v>256</v>
      </c>
      <c r="F12" s="1189" t="s">
        <v>257</v>
      </c>
      <c r="G12" s="1"/>
      <c r="H12" s="1189" t="s">
        <v>160</v>
      </c>
      <c r="I12" s="1192" t="s">
        <v>258</v>
      </c>
      <c r="J12" s="47"/>
      <c r="K12" s="1184">
        <v>2018</v>
      </c>
      <c r="L12" s="35"/>
      <c r="M12" s="1182">
        <v>0</v>
      </c>
      <c r="N12" s="1195">
        <v>22144774</v>
      </c>
      <c r="O12" s="1211">
        <v>0</v>
      </c>
      <c r="P12" s="1209">
        <v>1</v>
      </c>
      <c r="Q12" s="36"/>
      <c r="R12" s="1174" t="s">
        <v>203</v>
      </c>
      <c r="S12" s="1162">
        <v>2018</v>
      </c>
      <c r="T12" s="1164">
        <v>8.6</v>
      </c>
      <c r="U12" s="539" t="s">
        <v>259</v>
      </c>
      <c r="V12" s="540">
        <v>29</v>
      </c>
      <c r="W12" s="294">
        <v>8097</v>
      </c>
      <c r="X12" s="539">
        <v>29</v>
      </c>
      <c r="Y12" s="543">
        <v>673</v>
      </c>
      <c r="Z12" s="1159" t="s">
        <v>260</v>
      </c>
      <c r="AA12" s="1153" t="s">
        <v>261</v>
      </c>
      <c r="AB12" s="1153" t="s">
        <v>262</v>
      </c>
      <c r="AC12" s="1249">
        <v>1</v>
      </c>
      <c r="AD12" s="1153" t="s">
        <v>263</v>
      </c>
      <c r="AE12" s="1249">
        <v>859</v>
      </c>
      <c r="AF12" s="1153" t="s">
        <v>264</v>
      </c>
      <c r="AG12" s="75"/>
      <c r="AH12" s="1"/>
      <c r="AI12" s="50"/>
      <c r="AJ12" s="1"/>
      <c r="AK12" s="1"/>
      <c r="AL12" s="1"/>
      <c r="AM12" s="1"/>
      <c r="AN12" s="1"/>
      <c r="AO12" s="1"/>
      <c r="AP12" s="1"/>
      <c r="AQ12" s="1"/>
      <c r="AR12" s="1"/>
      <c r="AS12" s="1"/>
      <c r="AT12" s="1"/>
      <c r="AU12" s="1"/>
    </row>
    <row r="13" spans="2:47" customFormat="1" ht="23.65" customHeight="1" x14ac:dyDescent="0.25">
      <c r="B13" s="1187"/>
      <c r="C13" s="1"/>
      <c r="D13" s="1190"/>
      <c r="E13" s="1190"/>
      <c r="F13" s="1190"/>
      <c r="G13" s="1"/>
      <c r="H13" s="1190"/>
      <c r="I13" s="1193"/>
      <c r="J13" s="47"/>
      <c r="K13" s="1183"/>
      <c r="L13" s="35"/>
      <c r="M13" s="1181"/>
      <c r="N13" s="1196"/>
      <c r="O13" s="1208"/>
      <c r="P13" s="1210"/>
      <c r="Q13" s="36"/>
      <c r="R13" s="1175"/>
      <c r="S13" s="1163"/>
      <c r="T13" s="1157"/>
      <c r="U13" s="537" t="s">
        <v>265</v>
      </c>
      <c r="V13" s="538">
        <v>0</v>
      </c>
      <c r="W13" s="293">
        <v>4664</v>
      </c>
      <c r="X13" s="537">
        <v>0</v>
      </c>
      <c r="Y13" s="544">
        <v>0</v>
      </c>
      <c r="Z13" s="1160"/>
      <c r="AA13" s="1154"/>
      <c r="AB13" s="1154"/>
      <c r="AC13" s="1212"/>
      <c r="AD13" s="1154"/>
      <c r="AE13" s="1212"/>
      <c r="AF13" s="1154"/>
      <c r="AG13" s="75"/>
      <c r="AH13" s="1"/>
      <c r="AI13" s="50"/>
      <c r="AJ13" s="1"/>
      <c r="AK13" s="1"/>
      <c r="AL13" s="1"/>
      <c r="AM13" s="1"/>
      <c r="AN13" s="1"/>
      <c r="AO13" s="1"/>
      <c r="AP13" s="1"/>
      <c r="AQ13" s="1"/>
      <c r="AR13" s="1"/>
      <c r="AS13" s="1"/>
      <c r="AT13" s="1"/>
      <c r="AU13" s="1"/>
    </row>
    <row r="14" spans="2:47" customFormat="1" ht="23.65" customHeight="1" x14ac:dyDescent="0.25">
      <c r="B14" s="1187"/>
      <c r="C14" s="1"/>
      <c r="D14" s="1190"/>
      <c r="E14" s="1190"/>
      <c r="F14" s="1190"/>
      <c r="G14" s="1"/>
      <c r="H14" s="1190"/>
      <c r="I14" s="1193"/>
      <c r="J14" s="47"/>
      <c r="K14" s="1168">
        <v>2019</v>
      </c>
      <c r="L14" s="35"/>
      <c r="M14" s="1166">
        <v>0</v>
      </c>
      <c r="N14" s="1196"/>
      <c r="O14" s="1177">
        <v>0</v>
      </c>
      <c r="P14" s="1172">
        <v>1</v>
      </c>
      <c r="Q14" s="36"/>
      <c r="R14" s="1175"/>
      <c r="S14" s="1163">
        <v>2019</v>
      </c>
      <c r="T14" s="1157">
        <v>8.6</v>
      </c>
      <c r="U14" s="537" t="s">
        <v>259</v>
      </c>
      <c r="V14" s="538">
        <v>29</v>
      </c>
      <c r="W14" s="293">
        <v>8097</v>
      </c>
      <c r="X14" s="537">
        <v>29</v>
      </c>
      <c r="Y14" s="544">
        <v>673</v>
      </c>
      <c r="Z14" s="1160"/>
      <c r="AA14" s="1154"/>
      <c r="AB14" s="1154"/>
      <c r="AC14" s="1212">
        <v>1</v>
      </c>
      <c r="AD14" s="1154"/>
      <c r="AE14" s="1212">
        <v>859</v>
      </c>
      <c r="AF14" s="1154"/>
      <c r="AG14" s="75"/>
      <c r="AH14" s="1"/>
      <c r="AI14" s="50"/>
      <c r="AJ14" s="1"/>
      <c r="AK14" s="1"/>
      <c r="AL14" s="1"/>
      <c r="AM14" s="1"/>
      <c r="AN14" s="1"/>
      <c r="AO14" s="1"/>
      <c r="AP14" s="1"/>
      <c r="AQ14" s="1"/>
      <c r="AR14" s="1"/>
      <c r="AS14" s="1"/>
      <c r="AT14" s="1"/>
      <c r="AU14" s="1"/>
    </row>
    <row r="15" spans="2:47" customFormat="1" ht="23.65" customHeight="1" x14ac:dyDescent="0.25">
      <c r="B15" s="1187"/>
      <c r="C15" s="1"/>
      <c r="D15" s="1190"/>
      <c r="E15" s="1190"/>
      <c r="F15" s="1190"/>
      <c r="G15" s="1"/>
      <c r="H15" s="1190"/>
      <c r="I15" s="1193"/>
      <c r="J15" s="47"/>
      <c r="K15" s="1183"/>
      <c r="L15" s="35"/>
      <c r="M15" s="1181"/>
      <c r="N15" s="1196"/>
      <c r="O15" s="1208"/>
      <c r="P15" s="1210"/>
      <c r="Q15" s="36"/>
      <c r="R15" s="1175"/>
      <c r="S15" s="1163"/>
      <c r="T15" s="1157"/>
      <c r="U15" s="537" t="s">
        <v>265</v>
      </c>
      <c r="V15" s="538">
        <v>0</v>
      </c>
      <c r="W15" s="293">
        <v>4664</v>
      </c>
      <c r="X15" s="537">
        <v>0</v>
      </c>
      <c r="Y15" s="544">
        <v>0</v>
      </c>
      <c r="Z15" s="1160"/>
      <c r="AA15" s="1154"/>
      <c r="AB15" s="1154"/>
      <c r="AC15" s="1212"/>
      <c r="AD15" s="1154"/>
      <c r="AE15" s="1212"/>
      <c r="AF15" s="1154"/>
      <c r="AG15" s="75"/>
      <c r="AH15" s="1"/>
      <c r="AI15" s="50"/>
      <c r="AJ15" s="1"/>
      <c r="AK15" s="1"/>
      <c r="AL15" s="1"/>
      <c r="AM15" s="1"/>
      <c r="AN15" s="1"/>
      <c r="AO15" s="1"/>
      <c r="AP15" s="1"/>
      <c r="AQ15" s="1"/>
      <c r="AR15" s="1"/>
      <c r="AS15" s="1"/>
      <c r="AT15" s="1"/>
      <c r="AU15" s="1"/>
    </row>
    <row r="16" spans="2:47" customFormat="1" ht="23.65" customHeight="1" x14ac:dyDescent="0.25">
      <c r="B16" s="1187"/>
      <c r="C16" s="1"/>
      <c r="D16" s="1190"/>
      <c r="E16" s="1190"/>
      <c r="F16" s="1190"/>
      <c r="G16" s="1"/>
      <c r="H16" s="1190"/>
      <c r="I16" s="1193"/>
      <c r="J16" s="47"/>
      <c r="K16" s="1168">
        <v>2020</v>
      </c>
      <c r="L16" s="35"/>
      <c r="M16" s="1166">
        <v>0</v>
      </c>
      <c r="N16" s="1196"/>
      <c r="O16" s="1177">
        <v>0</v>
      </c>
      <c r="P16" s="1172">
        <v>1</v>
      </c>
      <c r="Q16" s="2"/>
      <c r="R16" s="1175"/>
      <c r="S16" s="1163">
        <v>2020</v>
      </c>
      <c r="T16" s="1157">
        <v>8.6</v>
      </c>
      <c r="U16" s="537" t="s">
        <v>259</v>
      </c>
      <c r="V16" s="538">
        <v>29</v>
      </c>
      <c r="W16" s="293">
        <v>8097</v>
      </c>
      <c r="X16" s="537">
        <v>29</v>
      </c>
      <c r="Y16" s="544">
        <v>673</v>
      </c>
      <c r="Z16" s="1160"/>
      <c r="AA16" s="1154"/>
      <c r="AB16" s="1154"/>
      <c r="AC16" s="1212">
        <v>1</v>
      </c>
      <c r="AD16" s="1154"/>
      <c r="AE16" s="1212">
        <v>859</v>
      </c>
      <c r="AF16" s="1154"/>
      <c r="AG16" s="75"/>
      <c r="AH16" s="1"/>
      <c r="AI16" s="50"/>
      <c r="AJ16" s="1"/>
      <c r="AK16" s="1"/>
      <c r="AL16" s="1"/>
      <c r="AM16" s="1"/>
      <c r="AN16" s="1"/>
      <c r="AO16" s="1"/>
      <c r="AP16" s="1"/>
      <c r="AQ16" s="1"/>
      <c r="AR16" s="1"/>
      <c r="AS16" s="1"/>
      <c r="AT16" s="1"/>
      <c r="AU16" s="1"/>
    </row>
    <row r="17" spans="1:47" ht="23.65" customHeight="1" x14ac:dyDescent="0.25">
      <c r="A17"/>
      <c r="B17" s="1187"/>
      <c r="D17" s="1190"/>
      <c r="E17" s="1190"/>
      <c r="F17" s="1190"/>
      <c r="H17" s="1190"/>
      <c r="I17" s="1193"/>
      <c r="J17" s="47"/>
      <c r="K17" s="1183"/>
      <c r="L17" s="35"/>
      <c r="M17" s="1181"/>
      <c r="N17" s="1196"/>
      <c r="O17" s="1208"/>
      <c r="P17" s="1210"/>
      <c r="Q17" s="2"/>
      <c r="R17" s="1175"/>
      <c r="S17" s="1155"/>
      <c r="T17" s="1165"/>
      <c r="U17" s="541" t="s">
        <v>265</v>
      </c>
      <c r="V17" s="542">
        <v>0</v>
      </c>
      <c r="W17" s="485">
        <v>4664</v>
      </c>
      <c r="X17" s="541">
        <v>0</v>
      </c>
      <c r="Y17" s="545">
        <v>0</v>
      </c>
      <c r="Z17" s="1160"/>
      <c r="AA17" s="1154"/>
      <c r="AB17" s="1154"/>
      <c r="AC17" s="1213"/>
      <c r="AD17" s="1154"/>
      <c r="AE17" s="1213"/>
      <c r="AF17" s="1154"/>
      <c r="AG17" s="75"/>
      <c r="AI17" s="50"/>
      <c r="AO17" s="1"/>
      <c r="AP17" s="1"/>
      <c r="AQ17" s="1"/>
      <c r="AR17" s="1"/>
      <c r="AS17" s="1"/>
      <c r="AT17" s="1"/>
      <c r="AU17" s="1"/>
    </row>
    <row r="18" spans="1:47" ht="23.65" customHeight="1" x14ac:dyDescent="0.25">
      <c r="A18"/>
      <c r="B18" s="1187"/>
      <c r="D18" s="1190"/>
      <c r="E18" s="1190"/>
      <c r="F18" s="1190"/>
      <c r="H18" s="1190"/>
      <c r="I18" s="1193"/>
      <c r="J18" s="47"/>
      <c r="K18" s="1168">
        <v>2021</v>
      </c>
      <c r="L18" s="35"/>
      <c r="M18" s="1166">
        <v>0</v>
      </c>
      <c r="N18" s="1196"/>
      <c r="O18" s="1177">
        <v>0</v>
      </c>
      <c r="P18" s="1172">
        <v>1</v>
      </c>
      <c r="Q18" s="2"/>
      <c r="R18" s="1175"/>
      <c r="S18" s="1163">
        <v>2021</v>
      </c>
      <c r="T18" s="1157">
        <v>8.6</v>
      </c>
      <c r="U18" s="537" t="s">
        <v>259</v>
      </c>
      <c r="V18" s="538">
        <v>29</v>
      </c>
      <c r="W18" s="293">
        <v>8097</v>
      </c>
      <c r="X18" s="537">
        <v>29</v>
      </c>
      <c r="Y18" s="544">
        <v>673</v>
      </c>
      <c r="Z18" s="1160"/>
      <c r="AA18" s="1154"/>
      <c r="AB18" s="1154"/>
      <c r="AC18" s="1250">
        <v>1</v>
      </c>
      <c r="AD18" s="1154"/>
      <c r="AE18" s="1250">
        <v>859</v>
      </c>
      <c r="AF18" s="1154"/>
      <c r="AG18" s="75"/>
      <c r="AI18" s="50"/>
      <c r="AO18" s="1"/>
      <c r="AP18" s="1"/>
      <c r="AQ18" s="1"/>
      <c r="AR18" s="1"/>
      <c r="AS18" s="1"/>
      <c r="AT18" s="1"/>
      <c r="AU18" s="1"/>
    </row>
    <row r="19" spans="1:47" ht="23.65" customHeight="1" x14ac:dyDescent="0.25">
      <c r="A19"/>
      <c r="B19" s="1187"/>
      <c r="D19" s="1190"/>
      <c r="E19" s="1190"/>
      <c r="F19" s="1190"/>
      <c r="H19" s="1190"/>
      <c r="I19" s="1193"/>
      <c r="J19" s="47"/>
      <c r="K19" s="1180"/>
      <c r="L19" s="35"/>
      <c r="M19" s="1179"/>
      <c r="N19" s="1196"/>
      <c r="O19" s="1178"/>
      <c r="P19" s="1185"/>
      <c r="Q19" s="2"/>
      <c r="R19" s="1175"/>
      <c r="S19" s="1155"/>
      <c r="T19" s="1165"/>
      <c r="U19" s="541" t="s">
        <v>265</v>
      </c>
      <c r="V19" s="542">
        <v>0</v>
      </c>
      <c r="W19" s="485">
        <v>4664</v>
      </c>
      <c r="X19" s="541">
        <v>0</v>
      </c>
      <c r="Y19" s="545">
        <v>0</v>
      </c>
      <c r="Z19" s="1160"/>
      <c r="AA19" s="1154"/>
      <c r="AB19" s="1154"/>
      <c r="AC19" s="1251"/>
      <c r="AD19" s="1154"/>
      <c r="AE19" s="1251"/>
      <c r="AF19" s="1154"/>
      <c r="AG19" s="75"/>
      <c r="AI19" s="50"/>
      <c r="AO19" s="1"/>
      <c r="AP19" s="1"/>
      <c r="AQ19" s="1"/>
      <c r="AR19" s="1"/>
      <c r="AS19" s="1"/>
      <c r="AT19" s="1"/>
      <c r="AU19" s="1"/>
    </row>
    <row r="20" spans="1:47" ht="23.65" customHeight="1" x14ac:dyDescent="0.25">
      <c r="A20"/>
      <c r="B20" s="1187"/>
      <c r="D20" s="1190"/>
      <c r="E20" s="1190"/>
      <c r="F20" s="1190"/>
      <c r="H20" s="1190"/>
      <c r="I20" s="1193"/>
      <c r="J20" s="47"/>
      <c r="K20" s="1168">
        <v>2022</v>
      </c>
      <c r="L20" s="35"/>
      <c r="M20" s="1166">
        <v>6172241.5599999996</v>
      </c>
      <c r="N20" s="1196"/>
      <c r="O20" s="1170">
        <v>0.27872226467517797</v>
      </c>
      <c r="P20" s="1172">
        <v>1</v>
      </c>
      <c r="Q20" s="2"/>
      <c r="R20" s="1175"/>
      <c r="S20" s="1155">
        <v>2022</v>
      </c>
      <c r="T20" s="1157">
        <v>8.6</v>
      </c>
      <c r="U20" s="537" t="s">
        <v>259</v>
      </c>
      <c r="V20" s="538">
        <v>29</v>
      </c>
      <c r="W20" s="293">
        <v>8097</v>
      </c>
      <c r="X20" s="537">
        <v>29</v>
      </c>
      <c r="Y20" s="544">
        <v>673</v>
      </c>
      <c r="Z20" s="1160"/>
      <c r="AA20" s="1154"/>
      <c r="AB20" s="1154"/>
      <c r="AC20" s="1151">
        <v>1</v>
      </c>
      <c r="AD20" s="1154"/>
      <c r="AE20" s="1151">
        <v>859</v>
      </c>
      <c r="AF20" s="1154"/>
      <c r="AG20" s="75"/>
      <c r="AI20" s="50"/>
      <c r="AO20" s="1"/>
      <c r="AP20" s="1"/>
      <c r="AQ20" s="1"/>
      <c r="AR20" s="1"/>
      <c r="AS20" s="1"/>
      <c r="AT20" s="1"/>
      <c r="AU20" s="1"/>
    </row>
    <row r="21" spans="1:47" ht="22.15" customHeight="1" thickBot="1" x14ac:dyDescent="0.3">
      <c r="A21"/>
      <c r="B21" s="1188"/>
      <c r="D21" s="1191"/>
      <c r="E21" s="1191"/>
      <c r="F21" s="1191"/>
      <c r="H21" s="1191"/>
      <c r="I21" s="1194"/>
      <c r="J21" s="47"/>
      <c r="K21" s="1169"/>
      <c r="L21" s="35"/>
      <c r="M21" s="1167"/>
      <c r="N21" s="1197"/>
      <c r="O21" s="1171"/>
      <c r="P21" s="1173"/>
      <c r="Q21" s="2"/>
      <c r="R21" s="1176"/>
      <c r="S21" s="1156"/>
      <c r="T21" s="1158"/>
      <c r="U21" s="828" t="s">
        <v>265</v>
      </c>
      <c r="V21" s="829">
        <v>0</v>
      </c>
      <c r="W21" s="830">
        <v>4664</v>
      </c>
      <c r="X21" s="828">
        <v>0</v>
      </c>
      <c r="Y21" s="831">
        <v>0</v>
      </c>
      <c r="Z21" s="1161"/>
      <c r="AA21" s="1152"/>
      <c r="AB21" s="1152"/>
      <c r="AC21" s="1152"/>
      <c r="AD21" s="1152"/>
      <c r="AE21" s="1152"/>
      <c r="AF21" s="1152"/>
      <c r="AG21" s="75"/>
      <c r="AI21" s="50"/>
      <c r="AO21" s="1"/>
      <c r="AP21" s="1"/>
      <c r="AQ21" s="1"/>
      <c r="AR21" s="1"/>
      <c r="AS21" s="1"/>
      <c r="AT21" s="1"/>
      <c r="AU21" s="1"/>
    </row>
    <row r="22" spans="1:47" s="1" customFormat="1" ht="15.75" thickBot="1" x14ac:dyDescent="0.3">
      <c r="B22" s="36"/>
      <c r="K22" s="5"/>
      <c r="M22" s="210">
        <v>6172241.5599999996</v>
      </c>
      <c r="N22" s="484"/>
      <c r="O22" s="213">
        <v>0.27872226467517797</v>
      </c>
      <c r="P22" s="193"/>
    </row>
    <row r="23" spans="1:47" s="1" customFormat="1" x14ac:dyDescent="0.25">
      <c r="B23" s="355"/>
      <c r="K23" s="53"/>
    </row>
    <row r="24" spans="1:47" s="1" customFormat="1" ht="15" customHeight="1" x14ac:dyDescent="0.25">
      <c r="B24" s="59" t="s">
        <v>266</v>
      </c>
      <c r="K24" s="53"/>
      <c r="R24" s="36"/>
      <c r="S24" s="36"/>
    </row>
    <row r="25" spans="1:47" s="1" customFormat="1" x14ac:dyDescent="0.25">
      <c r="B25" s="1" t="s">
        <v>267</v>
      </c>
      <c r="K25" s="53"/>
      <c r="O25" s="36"/>
      <c r="P25" s="36"/>
      <c r="Q25" s="36"/>
      <c r="R25" s="36"/>
      <c r="S25" s="36"/>
    </row>
    <row r="26" spans="1:47" s="1" customFormat="1" x14ac:dyDescent="0.25">
      <c r="B26" s="1" t="s">
        <v>268</v>
      </c>
      <c r="K26" s="53"/>
      <c r="O26" s="36"/>
      <c r="P26" s="36"/>
      <c r="Q26" s="36"/>
      <c r="R26" s="36"/>
      <c r="S26" s="36"/>
    </row>
    <row r="27" spans="1:47" s="1" customFormat="1" x14ac:dyDescent="0.25">
      <c r="B27" s="1" t="s">
        <v>269</v>
      </c>
      <c r="K27" s="53"/>
      <c r="O27" s="36"/>
      <c r="P27" s="36"/>
      <c r="Q27" s="36"/>
      <c r="R27" s="36"/>
      <c r="S27" s="36"/>
    </row>
    <row r="28" spans="1:47" s="1" customFormat="1" x14ac:dyDescent="0.25">
      <c r="B28" s="1" t="s">
        <v>270</v>
      </c>
      <c r="K28" s="53"/>
      <c r="O28" s="36"/>
      <c r="P28" s="36"/>
      <c r="Q28" s="36"/>
      <c r="R28" s="36"/>
      <c r="S28" s="36"/>
    </row>
    <row r="29" spans="1:47" s="1" customFormat="1" x14ac:dyDescent="0.25">
      <c r="O29" s="36"/>
      <c r="P29" s="36"/>
      <c r="Q29" s="36"/>
      <c r="R29" s="36"/>
      <c r="S29" s="36"/>
    </row>
    <row r="30" spans="1:47" s="1" customFormat="1" x14ac:dyDescent="0.25">
      <c r="O30" s="36"/>
      <c r="P30" s="36"/>
      <c r="Q30" s="36"/>
      <c r="R30" s="36"/>
      <c r="S30" s="36"/>
    </row>
    <row r="31" spans="1:47" s="1" customFormat="1" x14ac:dyDescent="0.25">
      <c r="O31" s="36"/>
      <c r="P31" s="36"/>
      <c r="Q31" s="36"/>
      <c r="R31" s="36"/>
      <c r="S31" s="36"/>
    </row>
    <row r="32" spans="1:47" s="1" customFormat="1" x14ac:dyDescent="0.25">
      <c r="O32" s="36"/>
      <c r="P32" s="36"/>
      <c r="Q32" s="36"/>
      <c r="R32" s="36"/>
      <c r="S32" s="36"/>
    </row>
    <row r="33" spans="2:35" s="1" customFormat="1" x14ac:dyDescent="0.25">
      <c r="O33" s="36"/>
      <c r="P33" s="36"/>
      <c r="Q33" s="36"/>
      <c r="R33" s="36"/>
      <c r="S33" s="36"/>
    </row>
    <row r="34" spans="2:35" s="36" customFormat="1" x14ac:dyDescent="0.25">
      <c r="B34" s="1"/>
      <c r="C34" s="1"/>
      <c r="D34" s="1"/>
      <c r="E34" s="1"/>
      <c r="F34" s="1"/>
      <c r="G34" s="1"/>
      <c r="H34" s="1"/>
      <c r="I34" s="1"/>
      <c r="J34" s="1"/>
      <c r="K34" s="1"/>
      <c r="L34" s="1"/>
      <c r="M34" s="1"/>
      <c r="N34" s="1"/>
      <c r="T34" s="1"/>
      <c r="U34" s="1"/>
      <c r="V34" s="1"/>
      <c r="W34" s="1"/>
      <c r="X34" s="1"/>
      <c r="Y34" s="1"/>
      <c r="Z34" s="1"/>
      <c r="AA34" s="1"/>
      <c r="AB34" s="1"/>
      <c r="AC34" s="1"/>
      <c r="AD34" s="1"/>
      <c r="AE34" s="1"/>
      <c r="AF34" s="1"/>
      <c r="AG34" s="1"/>
      <c r="AH34" s="1"/>
      <c r="AI34" s="1"/>
    </row>
    <row r="35" spans="2:35" s="36" customFormat="1" x14ac:dyDescent="0.25">
      <c r="B35" s="1"/>
      <c r="C35" s="1"/>
      <c r="D35" s="1"/>
      <c r="E35" s="1"/>
      <c r="F35" s="1"/>
      <c r="G35" s="1"/>
      <c r="H35" s="1"/>
      <c r="I35" s="1"/>
      <c r="J35" s="1"/>
      <c r="K35" s="1"/>
      <c r="L35" s="1"/>
      <c r="M35" s="1"/>
      <c r="N35" s="1"/>
      <c r="T35" s="1"/>
      <c r="U35" s="1"/>
      <c r="V35" s="1"/>
      <c r="W35" s="1"/>
      <c r="X35" s="1"/>
      <c r="Y35" s="1"/>
      <c r="Z35" s="1"/>
      <c r="AA35" s="1"/>
      <c r="AB35" s="1"/>
      <c r="AC35" s="1"/>
      <c r="AD35" s="1"/>
      <c r="AE35" s="1"/>
      <c r="AF35" s="1"/>
      <c r="AG35" s="1"/>
      <c r="AH35" s="1"/>
      <c r="AI35" s="1"/>
    </row>
    <row r="36" spans="2:35" s="36" customFormat="1" x14ac:dyDescent="0.25">
      <c r="B36" s="1"/>
      <c r="C36" s="1"/>
      <c r="D36" s="1"/>
      <c r="E36" s="1"/>
      <c r="F36" s="1"/>
      <c r="G36" s="1"/>
      <c r="H36" s="1"/>
      <c r="I36" s="1"/>
      <c r="J36" s="1"/>
      <c r="K36" s="1"/>
      <c r="L36" s="1"/>
      <c r="M36" s="1"/>
      <c r="N36" s="1"/>
      <c r="T36" s="1"/>
      <c r="U36" s="1"/>
      <c r="V36" s="1"/>
      <c r="W36" s="1"/>
      <c r="X36" s="1"/>
      <c r="Y36" s="1"/>
      <c r="Z36" s="1"/>
      <c r="AA36" s="1"/>
      <c r="AB36" s="1"/>
      <c r="AC36" s="1"/>
      <c r="AD36" s="1"/>
      <c r="AE36" s="1"/>
      <c r="AF36" s="1"/>
      <c r="AG36" s="1"/>
      <c r="AH36" s="1"/>
      <c r="AI36" s="1"/>
    </row>
    <row r="37" spans="2:35" s="36" customFormat="1" x14ac:dyDescent="0.25">
      <c r="B37" s="1"/>
      <c r="C37" s="1"/>
      <c r="D37" s="1"/>
      <c r="E37" s="1"/>
      <c r="F37" s="1"/>
      <c r="G37" s="1"/>
      <c r="H37" s="1"/>
      <c r="I37" s="1"/>
      <c r="J37" s="1"/>
      <c r="K37" s="1"/>
      <c r="L37" s="1"/>
      <c r="M37" s="1"/>
      <c r="N37" s="1"/>
      <c r="T37" s="1"/>
      <c r="U37" s="1"/>
      <c r="V37" s="1"/>
      <c r="W37" s="1"/>
      <c r="X37" s="1"/>
      <c r="Y37" s="1"/>
      <c r="Z37" s="1"/>
      <c r="AA37" s="1"/>
      <c r="AB37" s="1"/>
      <c r="AC37" s="1"/>
      <c r="AD37" s="1"/>
      <c r="AE37" s="1"/>
      <c r="AF37" s="1"/>
      <c r="AG37" s="1"/>
      <c r="AH37" s="1"/>
      <c r="AI37" s="1"/>
    </row>
    <row r="38" spans="2:35" s="36" customFormat="1" hidden="1" x14ac:dyDescent="0.25">
      <c r="B38" s="1"/>
      <c r="C38" s="1"/>
      <c r="D38" s="1"/>
      <c r="E38" s="1"/>
      <c r="F38" s="1"/>
      <c r="G38" s="1"/>
      <c r="H38" s="1"/>
      <c r="I38" s="1"/>
      <c r="J38" s="1"/>
      <c r="K38" s="1"/>
      <c r="L38" s="1"/>
      <c r="M38" s="1"/>
      <c r="N38" s="1"/>
      <c r="T38" s="1"/>
      <c r="U38" s="1"/>
      <c r="V38" s="1"/>
      <c r="W38" s="1"/>
      <c r="X38" s="1"/>
      <c r="Y38" s="1"/>
      <c r="Z38" s="1"/>
      <c r="AA38" s="1"/>
      <c r="AB38" s="1"/>
      <c r="AC38" s="1"/>
      <c r="AD38" s="1"/>
      <c r="AE38" s="1"/>
      <c r="AF38" s="1"/>
      <c r="AG38" s="1"/>
      <c r="AH38" s="1"/>
      <c r="AI38" s="1"/>
    </row>
    <row r="39" spans="2:35" s="36" customFormat="1" hidden="1" x14ac:dyDescent="0.25">
      <c r="B39" s="1"/>
      <c r="C39" s="1"/>
      <c r="D39" s="1"/>
      <c r="E39" s="1"/>
      <c r="F39" s="1"/>
      <c r="G39" s="1"/>
      <c r="H39" s="1"/>
      <c r="I39" s="1"/>
      <c r="J39" s="1"/>
      <c r="K39" s="1"/>
      <c r="L39" s="1"/>
      <c r="M39" s="1"/>
      <c r="N39" s="1"/>
      <c r="T39" s="1"/>
      <c r="U39" s="1"/>
      <c r="V39" s="1"/>
      <c r="W39" s="1"/>
      <c r="X39" s="1"/>
      <c r="Y39" s="1"/>
      <c r="Z39" s="1"/>
      <c r="AA39" s="1"/>
      <c r="AB39" s="1"/>
      <c r="AC39" s="1"/>
      <c r="AD39" s="1"/>
      <c r="AE39" s="1"/>
      <c r="AF39" s="1"/>
      <c r="AG39" s="1"/>
      <c r="AH39" s="1"/>
      <c r="AI39" s="1"/>
    </row>
    <row r="40" spans="2:35" s="36" customFormat="1" hidden="1" x14ac:dyDescent="0.25">
      <c r="B40" s="1"/>
      <c r="C40" s="1"/>
      <c r="D40" s="1"/>
      <c r="E40" s="1"/>
      <c r="F40" s="1"/>
      <c r="G40" s="1"/>
      <c r="H40" s="1"/>
      <c r="I40" s="1"/>
      <c r="J40" s="1"/>
      <c r="K40" s="1"/>
      <c r="L40" s="1"/>
      <c r="M40" s="1"/>
      <c r="N40" s="1"/>
      <c r="T40" s="1"/>
      <c r="U40" s="1"/>
      <c r="V40" s="1"/>
      <c r="W40" s="1"/>
      <c r="X40" s="1"/>
      <c r="Y40" s="1"/>
      <c r="Z40" s="1"/>
      <c r="AA40" s="1"/>
      <c r="AB40" s="1"/>
      <c r="AC40" s="1"/>
      <c r="AD40" s="1"/>
      <c r="AE40" s="1"/>
      <c r="AF40" s="1"/>
      <c r="AG40" s="1"/>
      <c r="AH40" s="1"/>
      <c r="AI40" s="1"/>
    </row>
    <row r="41" spans="2:35" s="36" customFormat="1" hidden="1" x14ac:dyDescent="0.25">
      <c r="B41" s="1"/>
      <c r="C41" s="1"/>
      <c r="D41" s="1"/>
      <c r="E41" s="1"/>
      <c r="F41" s="1"/>
      <c r="G41" s="1"/>
      <c r="H41" s="1"/>
      <c r="I41" s="1"/>
      <c r="J41" s="1"/>
      <c r="K41" s="1"/>
      <c r="L41" s="1"/>
      <c r="M41" s="1"/>
      <c r="N41" s="1"/>
      <c r="T41" s="1"/>
      <c r="U41" s="1"/>
      <c r="V41" s="1"/>
      <c r="W41" s="1"/>
      <c r="X41" s="1"/>
      <c r="Y41" s="1"/>
      <c r="Z41" s="1"/>
      <c r="AA41" s="1"/>
      <c r="AB41" s="1"/>
      <c r="AC41" s="1"/>
      <c r="AD41" s="1"/>
      <c r="AE41" s="1"/>
      <c r="AF41" s="1"/>
      <c r="AG41" s="1"/>
      <c r="AH41" s="1"/>
      <c r="AI41" s="1"/>
    </row>
    <row r="42" spans="2:35" s="36" customFormat="1" hidden="1" x14ac:dyDescent="0.25">
      <c r="B42" s="1"/>
      <c r="C42" s="1"/>
      <c r="D42" s="1"/>
      <c r="E42" s="1"/>
      <c r="F42" s="1"/>
      <c r="G42" s="1"/>
      <c r="H42" s="1"/>
      <c r="I42" s="1"/>
      <c r="J42" s="1"/>
      <c r="K42" s="1"/>
      <c r="L42" s="1"/>
      <c r="M42" s="1"/>
      <c r="N42" s="1"/>
      <c r="T42" s="1"/>
      <c r="U42" s="1"/>
      <c r="V42" s="1"/>
      <c r="W42" s="1"/>
      <c r="X42" s="1"/>
      <c r="Y42" s="1"/>
      <c r="Z42" s="1"/>
      <c r="AA42" s="1"/>
      <c r="AB42" s="1"/>
      <c r="AC42" s="1"/>
      <c r="AD42" s="1"/>
      <c r="AE42" s="1"/>
      <c r="AF42" s="1"/>
      <c r="AG42" s="1"/>
      <c r="AH42" s="1"/>
      <c r="AI42" s="1"/>
    </row>
    <row r="43" spans="2:35" s="36" customFormat="1" hidden="1" x14ac:dyDescent="0.25">
      <c r="B43" s="1"/>
      <c r="C43" s="1"/>
      <c r="D43" s="1"/>
      <c r="E43" s="1"/>
      <c r="F43" s="1"/>
      <c r="G43" s="1"/>
      <c r="H43" s="1"/>
      <c r="I43" s="1"/>
      <c r="J43" s="1"/>
      <c r="K43" s="1"/>
      <c r="L43" s="1"/>
      <c r="M43" s="1"/>
      <c r="N43" s="1"/>
      <c r="T43" s="1"/>
      <c r="U43" s="1"/>
      <c r="V43" s="1"/>
      <c r="W43" s="1"/>
      <c r="X43" s="1"/>
      <c r="Y43" s="1"/>
      <c r="Z43" s="1"/>
      <c r="AA43" s="1"/>
      <c r="AB43" s="1"/>
      <c r="AC43" s="1"/>
      <c r="AD43" s="1"/>
      <c r="AE43" s="1"/>
      <c r="AF43" s="1"/>
      <c r="AG43" s="1"/>
      <c r="AH43" s="1"/>
      <c r="AI43" s="1"/>
    </row>
    <row r="44" spans="2:35" s="36" customFormat="1" hidden="1" x14ac:dyDescent="0.25">
      <c r="B44" s="1"/>
      <c r="C44" s="1"/>
      <c r="D44" s="1"/>
      <c r="E44" s="1"/>
      <c r="F44" s="1"/>
      <c r="G44" s="1"/>
      <c r="H44" s="1"/>
      <c r="I44" s="1"/>
      <c r="J44" s="1"/>
      <c r="K44" s="1"/>
      <c r="L44" s="1"/>
      <c r="M44" s="1"/>
      <c r="N44" s="1"/>
      <c r="T44" s="1"/>
      <c r="U44" s="1"/>
      <c r="V44" s="1"/>
      <c r="W44" s="1"/>
      <c r="X44" s="1"/>
      <c r="Y44" s="1"/>
      <c r="Z44" s="1"/>
      <c r="AA44" s="1"/>
      <c r="AB44" s="1"/>
      <c r="AC44" s="1"/>
      <c r="AD44" s="1"/>
      <c r="AE44" s="1"/>
      <c r="AF44" s="1"/>
      <c r="AG44" s="1"/>
      <c r="AH44" s="1"/>
      <c r="AI44" s="1"/>
    </row>
    <row r="45" spans="2:35" s="36" customFormat="1" hidden="1" x14ac:dyDescent="0.25">
      <c r="B45" s="1"/>
      <c r="C45" s="1"/>
      <c r="D45" s="1"/>
      <c r="E45" s="1"/>
      <c r="F45" s="1"/>
      <c r="G45" s="1"/>
      <c r="H45" s="1"/>
      <c r="I45" s="1"/>
      <c r="J45" s="1"/>
      <c r="K45" s="1"/>
      <c r="L45" s="1"/>
      <c r="M45" s="1"/>
      <c r="N45" s="1"/>
      <c r="T45" s="1"/>
      <c r="U45" s="1"/>
      <c r="V45" s="1"/>
      <c r="W45" s="1"/>
      <c r="X45" s="1"/>
      <c r="Y45" s="1"/>
      <c r="Z45" s="1"/>
      <c r="AA45" s="1"/>
      <c r="AB45" s="1"/>
      <c r="AC45" s="1"/>
      <c r="AD45" s="1"/>
      <c r="AE45" s="1"/>
      <c r="AF45" s="1"/>
      <c r="AG45" s="1"/>
      <c r="AH45" s="1"/>
      <c r="AI45" s="1"/>
    </row>
    <row r="46" spans="2:35" s="36" customFormat="1" hidden="1" x14ac:dyDescent="0.25">
      <c r="B46" s="1"/>
      <c r="C46" s="1"/>
      <c r="D46" s="1"/>
      <c r="E46" s="1"/>
      <c r="F46" s="1"/>
      <c r="G46" s="1"/>
      <c r="H46" s="1"/>
      <c r="I46" s="1"/>
      <c r="J46" s="1"/>
      <c r="K46" s="1"/>
      <c r="L46" s="1"/>
      <c r="M46" s="1"/>
      <c r="N46" s="1"/>
      <c r="T46" s="1"/>
      <c r="U46" s="1"/>
      <c r="V46" s="1"/>
      <c r="W46" s="1"/>
      <c r="X46" s="1"/>
      <c r="Y46" s="1"/>
      <c r="Z46" s="1"/>
      <c r="AA46" s="1"/>
      <c r="AB46" s="1"/>
      <c r="AC46" s="1"/>
      <c r="AD46" s="1"/>
      <c r="AE46" s="1"/>
      <c r="AF46" s="1"/>
      <c r="AG46" s="1"/>
      <c r="AH46" s="1"/>
      <c r="AI46" s="1"/>
    </row>
    <row r="47" spans="2:35" s="36" customFormat="1" hidden="1" x14ac:dyDescent="0.25">
      <c r="B47" s="1"/>
      <c r="C47" s="1"/>
      <c r="D47" s="1"/>
      <c r="E47" s="1"/>
      <c r="F47" s="1"/>
      <c r="G47" s="1"/>
      <c r="H47" s="1"/>
      <c r="I47" s="1"/>
      <c r="J47" s="1"/>
      <c r="K47" s="1"/>
      <c r="L47" s="1"/>
      <c r="M47" s="1"/>
      <c r="N47" s="1"/>
      <c r="T47" s="1"/>
      <c r="U47" s="1"/>
      <c r="V47" s="1"/>
      <c r="W47" s="1"/>
      <c r="X47" s="1"/>
      <c r="Y47" s="1"/>
      <c r="Z47" s="1"/>
      <c r="AA47" s="1"/>
      <c r="AB47" s="1"/>
      <c r="AC47" s="1"/>
      <c r="AD47" s="1"/>
      <c r="AE47" s="1"/>
      <c r="AF47" s="1"/>
      <c r="AG47" s="1"/>
      <c r="AH47" s="1"/>
      <c r="AI47" s="1"/>
    </row>
    <row r="48" spans="2:35" s="36" customFormat="1" hidden="1" x14ac:dyDescent="0.25">
      <c r="B48" s="1"/>
      <c r="C48" s="1"/>
      <c r="D48" s="1"/>
      <c r="E48" s="1"/>
      <c r="F48" s="1"/>
      <c r="G48" s="1"/>
      <c r="H48" s="1"/>
      <c r="I48" s="1"/>
      <c r="J48" s="1"/>
      <c r="K48" s="1"/>
      <c r="L48" s="1"/>
      <c r="M48" s="1"/>
      <c r="N48" s="1"/>
      <c r="T48" s="1"/>
      <c r="U48" s="1"/>
      <c r="V48" s="1"/>
      <c r="W48" s="1"/>
      <c r="X48" s="1"/>
      <c r="Y48" s="1"/>
      <c r="Z48" s="1"/>
      <c r="AA48" s="1"/>
      <c r="AB48" s="1"/>
      <c r="AC48" s="1"/>
      <c r="AD48" s="1"/>
      <c r="AE48" s="1"/>
      <c r="AF48" s="1"/>
      <c r="AG48" s="1"/>
      <c r="AH48" s="1"/>
      <c r="AI48" s="1"/>
    </row>
    <row r="49" spans="2:35" s="36" customFormat="1" hidden="1" x14ac:dyDescent="0.25">
      <c r="B49" s="1"/>
      <c r="C49" s="1"/>
      <c r="D49" s="1"/>
      <c r="E49" s="1"/>
      <c r="F49" s="1"/>
      <c r="G49" s="1"/>
      <c r="H49" s="1"/>
      <c r="I49" s="1"/>
      <c r="J49" s="1"/>
      <c r="K49" s="1"/>
      <c r="L49" s="1"/>
      <c r="M49" s="1"/>
      <c r="N49" s="1"/>
      <c r="T49" s="1"/>
      <c r="U49" s="1"/>
      <c r="V49" s="1"/>
      <c r="W49" s="1"/>
      <c r="X49" s="1"/>
      <c r="Y49" s="1"/>
      <c r="Z49" s="1"/>
      <c r="AA49" s="1"/>
      <c r="AB49" s="1"/>
      <c r="AC49" s="1"/>
      <c r="AD49" s="1"/>
      <c r="AE49" s="1"/>
      <c r="AF49" s="1"/>
      <c r="AG49" s="1"/>
      <c r="AH49" s="1"/>
      <c r="AI49" s="1"/>
    </row>
    <row r="50" spans="2:35" s="36" customFormat="1" hidden="1" x14ac:dyDescent="0.25">
      <c r="B50" s="1"/>
      <c r="C50" s="1"/>
      <c r="D50" s="1"/>
      <c r="E50" s="1"/>
      <c r="F50" s="1"/>
      <c r="G50" s="1"/>
      <c r="H50" s="1"/>
      <c r="I50" s="1"/>
      <c r="J50" s="1"/>
      <c r="K50" s="1"/>
      <c r="L50" s="1"/>
      <c r="M50" s="1"/>
      <c r="N50" s="1"/>
      <c r="T50" s="1"/>
      <c r="U50" s="1"/>
      <c r="V50" s="1"/>
      <c r="W50" s="1"/>
      <c r="X50" s="1"/>
      <c r="Y50" s="1"/>
      <c r="Z50" s="1"/>
      <c r="AA50" s="1"/>
      <c r="AB50" s="1"/>
      <c r="AC50" s="1"/>
      <c r="AD50" s="1"/>
      <c r="AE50" s="1"/>
      <c r="AF50" s="1"/>
      <c r="AG50" s="1"/>
      <c r="AH50" s="1"/>
      <c r="AI50" s="1"/>
    </row>
    <row r="51" spans="2:35" s="36" customFormat="1" hidden="1" x14ac:dyDescent="0.25">
      <c r="B51" s="1"/>
      <c r="C51" s="1"/>
      <c r="D51" s="1"/>
      <c r="E51" s="1"/>
      <c r="F51" s="1"/>
      <c r="G51" s="1"/>
      <c r="H51" s="1"/>
      <c r="I51" s="1"/>
      <c r="J51" s="1"/>
      <c r="K51" s="1"/>
      <c r="L51" s="1"/>
      <c r="M51" s="1"/>
      <c r="N51" s="1"/>
      <c r="T51" s="1"/>
      <c r="U51" s="1"/>
      <c r="V51" s="1"/>
      <c r="W51" s="1"/>
      <c r="X51" s="1"/>
      <c r="Y51" s="1"/>
      <c r="Z51" s="1"/>
      <c r="AA51" s="1"/>
      <c r="AB51" s="1"/>
      <c r="AC51" s="1"/>
      <c r="AD51" s="1"/>
      <c r="AE51" s="1"/>
      <c r="AF51" s="1"/>
      <c r="AG51" s="1"/>
      <c r="AH51" s="1"/>
      <c r="AI51" s="1"/>
    </row>
    <row r="52" spans="2:35" s="36" customFormat="1" hidden="1" x14ac:dyDescent="0.25">
      <c r="B52" s="1"/>
      <c r="C52" s="1"/>
      <c r="D52" s="1"/>
      <c r="E52" s="1"/>
      <c r="F52" s="1"/>
      <c r="G52" s="1"/>
      <c r="H52" s="1"/>
      <c r="I52" s="1"/>
      <c r="J52" s="1"/>
      <c r="K52" s="1"/>
      <c r="L52" s="1"/>
      <c r="M52" s="1"/>
      <c r="N52" s="1"/>
      <c r="T52" s="1"/>
      <c r="U52" s="1"/>
      <c r="V52" s="1"/>
      <c r="W52" s="1"/>
      <c r="X52" s="1"/>
      <c r="Y52" s="1"/>
      <c r="Z52" s="1"/>
      <c r="AA52" s="1"/>
      <c r="AB52" s="1"/>
      <c r="AC52" s="1"/>
      <c r="AD52" s="1"/>
      <c r="AE52" s="1"/>
      <c r="AF52" s="1"/>
      <c r="AG52" s="1"/>
      <c r="AH52" s="1"/>
      <c r="AI52" s="1"/>
    </row>
    <row r="53" spans="2:35" s="36" customFormat="1" hidden="1" x14ac:dyDescent="0.25">
      <c r="B53" s="1"/>
      <c r="C53" s="1"/>
      <c r="D53" s="1"/>
      <c r="E53" s="1"/>
      <c r="F53" s="1"/>
      <c r="G53" s="1"/>
      <c r="H53" s="1"/>
      <c r="I53" s="1"/>
      <c r="J53" s="1"/>
      <c r="K53" s="1"/>
      <c r="L53" s="1"/>
      <c r="M53" s="1"/>
      <c r="N53" s="1"/>
      <c r="T53" s="1"/>
      <c r="U53" s="1"/>
      <c r="V53" s="1"/>
      <c r="W53" s="1"/>
      <c r="X53" s="1"/>
      <c r="Y53" s="1"/>
      <c r="Z53" s="1"/>
      <c r="AA53" s="1"/>
      <c r="AB53" s="1"/>
      <c r="AC53" s="1"/>
      <c r="AD53" s="1"/>
      <c r="AE53" s="1"/>
      <c r="AF53" s="1"/>
      <c r="AG53" s="1"/>
      <c r="AH53" s="1"/>
      <c r="AI53" s="1"/>
    </row>
    <row r="54" spans="2:35" s="36" customFormat="1" hidden="1" x14ac:dyDescent="0.25">
      <c r="B54" s="1"/>
      <c r="C54" s="1"/>
      <c r="D54" s="1"/>
      <c r="E54" s="1"/>
      <c r="F54" s="1"/>
      <c r="G54" s="1"/>
      <c r="H54" s="1"/>
      <c r="I54" s="1"/>
      <c r="J54" s="1"/>
      <c r="K54" s="1"/>
      <c r="L54" s="1"/>
      <c r="M54" s="1"/>
      <c r="N54" s="1"/>
      <c r="T54" s="1"/>
      <c r="U54" s="1"/>
      <c r="V54" s="1"/>
      <c r="W54" s="1"/>
      <c r="X54" s="1"/>
      <c r="Y54" s="1"/>
      <c r="Z54" s="1"/>
      <c r="AA54" s="1"/>
      <c r="AB54" s="1"/>
      <c r="AC54" s="1"/>
      <c r="AD54" s="1"/>
      <c r="AE54" s="1"/>
      <c r="AF54" s="1"/>
      <c r="AG54" s="1"/>
      <c r="AH54" s="1"/>
      <c r="AI54" s="1"/>
    </row>
    <row r="55" spans="2:35" s="36" customFormat="1" hidden="1" x14ac:dyDescent="0.25">
      <c r="B55" s="1"/>
      <c r="C55" s="1"/>
      <c r="D55" s="1"/>
      <c r="E55" s="1"/>
      <c r="F55" s="1"/>
      <c r="G55" s="1"/>
      <c r="H55" s="1"/>
      <c r="I55" s="1"/>
      <c r="J55" s="1"/>
      <c r="K55" s="1"/>
      <c r="L55" s="1"/>
      <c r="M55" s="1"/>
      <c r="N55" s="1"/>
      <c r="T55" s="1"/>
      <c r="U55" s="1"/>
      <c r="V55" s="1"/>
      <c r="W55" s="1"/>
      <c r="X55" s="1"/>
      <c r="Y55" s="1"/>
      <c r="Z55" s="1"/>
      <c r="AA55" s="1"/>
      <c r="AB55" s="1"/>
      <c r="AC55" s="1"/>
      <c r="AD55" s="1"/>
      <c r="AE55" s="1"/>
      <c r="AF55" s="1"/>
      <c r="AG55" s="1"/>
      <c r="AH55" s="1"/>
      <c r="AI55" s="1"/>
    </row>
    <row r="56" spans="2:35" s="36" customFormat="1" hidden="1" x14ac:dyDescent="0.25">
      <c r="B56" s="1"/>
      <c r="C56" s="1"/>
      <c r="D56" s="1"/>
      <c r="E56" s="1"/>
      <c r="F56" s="1"/>
      <c r="G56" s="1"/>
      <c r="H56" s="1"/>
      <c r="I56" s="1"/>
      <c r="J56" s="1"/>
      <c r="K56" s="1"/>
      <c r="L56" s="1"/>
      <c r="M56" s="1"/>
      <c r="N56" s="1"/>
      <c r="T56" s="1"/>
      <c r="U56" s="1"/>
      <c r="V56" s="1"/>
      <c r="W56" s="1"/>
      <c r="X56" s="1"/>
      <c r="Y56" s="1"/>
      <c r="Z56" s="1"/>
      <c r="AA56" s="1"/>
      <c r="AB56" s="1"/>
      <c r="AC56" s="1"/>
      <c r="AD56" s="1"/>
      <c r="AE56" s="1"/>
      <c r="AF56" s="1"/>
      <c r="AG56" s="1"/>
      <c r="AH56" s="1"/>
      <c r="AI56" s="1"/>
    </row>
    <row r="57" spans="2:35" s="36" customFormat="1" hidden="1" x14ac:dyDescent="0.25">
      <c r="B57" s="1"/>
      <c r="C57" s="1"/>
      <c r="D57" s="1"/>
      <c r="E57" s="1"/>
      <c r="F57" s="1"/>
      <c r="G57" s="1"/>
      <c r="H57" s="1"/>
      <c r="I57" s="1"/>
      <c r="J57" s="1"/>
      <c r="K57" s="1"/>
      <c r="L57" s="1"/>
      <c r="M57" s="1"/>
      <c r="N57" s="1"/>
      <c r="T57" s="1"/>
      <c r="U57" s="1"/>
      <c r="V57" s="1"/>
      <c r="W57" s="1"/>
      <c r="X57" s="1"/>
      <c r="Y57" s="1"/>
      <c r="Z57" s="1"/>
      <c r="AA57" s="1"/>
      <c r="AB57" s="1"/>
      <c r="AC57" s="1"/>
      <c r="AD57" s="1"/>
      <c r="AE57" s="1"/>
      <c r="AF57" s="1"/>
      <c r="AG57" s="1"/>
      <c r="AH57" s="1"/>
      <c r="AI57" s="1"/>
    </row>
    <row r="58" spans="2:35" s="1" customFormat="1" hidden="1" x14ac:dyDescent="0.25">
      <c r="O58" s="36"/>
      <c r="P58" s="36"/>
      <c r="Q58" s="36"/>
      <c r="R58" s="36"/>
      <c r="S58" s="36"/>
    </row>
    <row r="59" spans="2:35" s="1" customFormat="1" hidden="1" x14ac:dyDescent="0.25">
      <c r="O59" s="36"/>
      <c r="P59" s="36"/>
      <c r="Q59" s="36"/>
      <c r="R59" s="36"/>
      <c r="S59" s="36"/>
    </row>
    <row r="60" spans="2:35" s="1" customFormat="1" hidden="1" x14ac:dyDescent="0.25">
      <c r="O60" s="36"/>
      <c r="P60" s="36"/>
      <c r="Q60" s="36"/>
      <c r="R60" s="36"/>
      <c r="S60" s="36"/>
    </row>
    <row r="61" spans="2:35" s="1" customFormat="1" hidden="1" x14ac:dyDescent="0.25">
      <c r="O61" s="36"/>
      <c r="P61" s="36"/>
      <c r="Q61" s="36"/>
      <c r="R61" s="36"/>
      <c r="S61" s="36"/>
    </row>
    <row r="62" spans="2:35" s="1" customFormat="1" hidden="1" x14ac:dyDescent="0.25">
      <c r="O62" s="36"/>
      <c r="P62" s="36"/>
      <c r="Q62" s="36"/>
      <c r="R62" s="36"/>
      <c r="S62" s="36"/>
    </row>
    <row r="63" spans="2:35" s="1" customFormat="1" hidden="1" x14ac:dyDescent="0.25">
      <c r="O63" s="36"/>
      <c r="P63" s="36"/>
      <c r="Q63" s="36"/>
      <c r="R63" s="36"/>
      <c r="S63" s="36"/>
    </row>
    <row r="64" spans="2:35" s="1" customFormat="1" hidden="1" x14ac:dyDescent="0.25">
      <c r="O64" s="36"/>
      <c r="P64" s="36"/>
      <c r="Q64" s="36"/>
      <c r="R64" s="36"/>
      <c r="S64" s="36"/>
    </row>
    <row r="65" spans="15:19" s="1" customFormat="1" hidden="1" x14ac:dyDescent="0.25">
      <c r="O65" s="36"/>
      <c r="P65" s="36"/>
      <c r="Q65" s="36"/>
      <c r="R65" s="36"/>
      <c r="S65" s="36"/>
    </row>
    <row r="66" spans="15:19" s="1" customFormat="1" hidden="1" x14ac:dyDescent="0.25">
      <c r="O66" s="36"/>
      <c r="P66" s="36"/>
      <c r="Q66" s="36"/>
      <c r="R66" s="36"/>
      <c r="S66" s="36"/>
    </row>
    <row r="67" spans="15:19" s="1" customFormat="1" hidden="1" x14ac:dyDescent="0.25">
      <c r="O67" s="36"/>
      <c r="P67" s="36"/>
      <c r="Q67" s="36"/>
      <c r="R67" s="36"/>
      <c r="S67" s="36"/>
    </row>
    <row r="68" spans="15:19" s="1" customFormat="1" hidden="1" x14ac:dyDescent="0.25">
      <c r="O68" s="36"/>
      <c r="P68" s="36"/>
      <c r="Q68" s="36"/>
      <c r="R68" s="36"/>
      <c r="S68" s="36"/>
    </row>
    <row r="69" spans="15:19" s="1" customFormat="1" hidden="1" x14ac:dyDescent="0.25">
      <c r="O69" s="36"/>
      <c r="P69" s="36"/>
      <c r="Q69" s="36"/>
      <c r="R69" s="36"/>
      <c r="S69" s="36"/>
    </row>
    <row r="70" spans="15:19" s="1" customFormat="1" hidden="1" x14ac:dyDescent="0.25">
      <c r="O70" s="36"/>
      <c r="P70" s="36"/>
      <c r="Q70" s="36"/>
      <c r="R70" s="36"/>
      <c r="S70" s="36"/>
    </row>
    <row r="71" spans="15:19" s="1" customFormat="1" hidden="1" x14ac:dyDescent="0.25">
      <c r="O71" s="36"/>
      <c r="P71" s="36"/>
      <c r="Q71" s="36"/>
      <c r="R71" s="36"/>
      <c r="S71" s="36"/>
    </row>
    <row r="72" spans="15:19" s="1" customFormat="1" hidden="1" x14ac:dyDescent="0.25">
      <c r="O72" s="36"/>
      <c r="P72" s="36"/>
      <c r="Q72" s="36"/>
      <c r="R72" s="36"/>
      <c r="S72" s="36"/>
    </row>
    <row r="73" spans="15:19" s="1" customFormat="1" hidden="1" x14ac:dyDescent="0.25">
      <c r="O73" s="36"/>
      <c r="P73" s="36"/>
      <c r="Q73" s="36"/>
      <c r="R73" s="36"/>
      <c r="S73" s="36"/>
    </row>
    <row r="74" spans="15:19" s="1" customFormat="1" hidden="1" x14ac:dyDescent="0.25">
      <c r="O74" s="36"/>
      <c r="P74" s="36"/>
      <c r="Q74" s="36"/>
      <c r="R74" s="36"/>
      <c r="S74" s="36"/>
    </row>
    <row r="75" spans="15:19" s="1" customFormat="1" hidden="1" x14ac:dyDescent="0.25">
      <c r="O75" s="36"/>
      <c r="P75" s="36"/>
      <c r="Q75" s="36"/>
      <c r="R75" s="36"/>
      <c r="S75" s="36"/>
    </row>
    <row r="76" spans="15:19" s="1" customFormat="1" hidden="1" x14ac:dyDescent="0.25">
      <c r="O76" s="36"/>
      <c r="P76" s="36"/>
      <c r="Q76" s="36"/>
      <c r="R76" s="36"/>
      <c r="S76" s="36"/>
    </row>
    <row r="77" spans="15:19" s="1" customFormat="1" hidden="1" x14ac:dyDescent="0.25">
      <c r="O77" s="36"/>
      <c r="P77" s="36"/>
      <c r="Q77" s="36"/>
      <c r="R77" s="36"/>
      <c r="S77" s="36"/>
    </row>
    <row r="78" spans="15:19" s="1" customFormat="1" hidden="1" x14ac:dyDescent="0.25">
      <c r="O78" s="36"/>
      <c r="P78" s="36"/>
      <c r="Q78" s="36"/>
      <c r="R78" s="36"/>
      <c r="S78" s="36"/>
    </row>
    <row r="79" spans="15:19" s="1" customFormat="1" hidden="1" x14ac:dyDescent="0.25">
      <c r="O79" s="36"/>
      <c r="P79" s="36"/>
      <c r="Q79" s="36"/>
      <c r="R79" s="36"/>
      <c r="S79" s="36"/>
    </row>
    <row r="80" spans="15:19" s="1" customFormat="1" hidden="1" x14ac:dyDescent="0.25">
      <c r="O80" s="36"/>
      <c r="P80" s="36"/>
      <c r="Q80" s="36"/>
      <c r="R80" s="36"/>
      <c r="S80" s="36"/>
    </row>
    <row r="81" spans="15:19" s="1" customFormat="1" hidden="1" x14ac:dyDescent="0.25">
      <c r="O81" s="36"/>
      <c r="P81" s="36"/>
      <c r="Q81" s="36"/>
      <c r="R81" s="36"/>
      <c r="S81" s="36"/>
    </row>
    <row r="82" spans="15:19" s="1" customFormat="1" hidden="1" x14ac:dyDescent="0.25">
      <c r="O82" s="36"/>
      <c r="P82" s="36"/>
      <c r="Q82" s="36"/>
      <c r="R82" s="36"/>
      <c r="S82" s="36"/>
    </row>
    <row r="83" spans="15:19" s="1" customFormat="1" hidden="1" x14ac:dyDescent="0.25">
      <c r="O83" s="36"/>
      <c r="P83" s="36"/>
      <c r="Q83" s="36"/>
      <c r="R83" s="36"/>
      <c r="S83" s="36"/>
    </row>
    <row r="84" spans="15:19" s="1" customFormat="1" hidden="1" x14ac:dyDescent="0.25">
      <c r="O84" s="36"/>
      <c r="P84" s="36"/>
      <c r="Q84" s="36"/>
      <c r="R84" s="36"/>
      <c r="S84" s="36"/>
    </row>
    <row r="85" spans="15:19" s="1" customFormat="1" hidden="1" x14ac:dyDescent="0.25">
      <c r="O85" s="36"/>
      <c r="P85" s="36"/>
      <c r="Q85" s="36"/>
      <c r="R85" s="36"/>
      <c r="S85" s="36"/>
    </row>
    <row r="86" spans="15:19" s="1" customFormat="1" hidden="1" x14ac:dyDescent="0.25">
      <c r="O86" s="36"/>
      <c r="P86" s="36"/>
      <c r="Q86" s="36"/>
      <c r="R86" s="36"/>
      <c r="S86" s="36"/>
    </row>
    <row r="87" spans="15:19" s="1" customFormat="1" hidden="1" x14ac:dyDescent="0.25">
      <c r="O87" s="36"/>
      <c r="P87" s="36"/>
      <c r="Q87" s="36"/>
      <c r="R87" s="36"/>
      <c r="S87" s="36"/>
    </row>
    <row r="88" spans="15:19" s="1" customFormat="1" hidden="1" x14ac:dyDescent="0.25">
      <c r="O88" s="36"/>
      <c r="P88" s="36"/>
      <c r="Q88" s="36"/>
      <c r="R88" s="36"/>
      <c r="S88" s="36"/>
    </row>
    <row r="89" spans="15:19" s="1" customFormat="1" hidden="1" x14ac:dyDescent="0.25">
      <c r="O89" s="36"/>
      <c r="P89" s="36"/>
      <c r="Q89" s="36"/>
      <c r="R89" s="36"/>
      <c r="S89" s="36"/>
    </row>
    <row r="90" spans="15:19" s="1" customFormat="1" hidden="1" x14ac:dyDescent="0.25">
      <c r="O90" s="36"/>
      <c r="P90" s="36"/>
      <c r="Q90" s="36"/>
      <c r="R90" s="36"/>
      <c r="S90" s="36"/>
    </row>
    <row r="91" spans="15:19" s="1" customFormat="1" hidden="1" x14ac:dyDescent="0.25">
      <c r="O91" s="36"/>
      <c r="P91" s="36"/>
      <c r="Q91" s="36"/>
      <c r="R91" s="36"/>
      <c r="S91" s="36"/>
    </row>
    <row r="92" spans="15:19" s="1" customFormat="1" hidden="1" x14ac:dyDescent="0.25">
      <c r="O92" s="36"/>
      <c r="P92" s="36"/>
      <c r="Q92" s="36"/>
      <c r="R92" s="36"/>
      <c r="S92" s="36"/>
    </row>
    <row r="93" spans="15:19" s="1" customFormat="1" hidden="1" x14ac:dyDescent="0.25">
      <c r="O93" s="36"/>
      <c r="P93" s="36"/>
      <c r="Q93" s="36"/>
      <c r="R93" s="36"/>
      <c r="S93" s="36"/>
    </row>
    <row r="94" spans="15:19" s="1" customFormat="1" hidden="1" x14ac:dyDescent="0.25">
      <c r="O94" s="36"/>
      <c r="P94" s="36"/>
      <c r="Q94" s="36"/>
      <c r="R94" s="36"/>
      <c r="S94" s="36"/>
    </row>
    <row r="95" spans="15:19" s="1" customFormat="1" hidden="1" x14ac:dyDescent="0.25">
      <c r="O95" s="36"/>
      <c r="P95" s="36"/>
      <c r="Q95" s="36"/>
      <c r="R95" s="36"/>
      <c r="S95" s="36"/>
    </row>
    <row r="96" spans="15:19" s="1" customFormat="1" hidden="1" x14ac:dyDescent="0.25">
      <c r="O96" s="36"/>
      <c r="P96" s="36"/>
      <c r="Q96" s="36"/>
      <c r="R96" s="36"/>
      <c r="S96" s="36"/>
    </row>
    <row r="97" spans="2:32" hidden="1" x14ac:dyDescent="0.25">
      <c r="B97" s="1"/>
      <c r="D97" s="1"/>
      <c r="E97" s="1"/>
      <c r="F97" s="1"/>
      <c r="H97" s="1"/>
      <c r="I97" s="1"/>
      <c r="K97" s="1"/>
      <c r="M97" s="1"/>
      <c r="N97" s="1"/>
      <c r="O97" s="36"/>
      <c r="P97" s="36"/>
      <c r="T97" s="1"/>
      <c r="U97" s="1"/>
      <c r="V97" s="1"/>
      <c r="W97" s="1"/>
      <c r="X97" s="1"/>
      <c r="Y97" s="1"/>
      <c r="Z97" s="1"/>
      <c r="AA97" s="1"/>
      <c r="AB97" s="1"/>
      <c r="AC97" s="1"/>
      <c r="AD97" s="1"/>
      <c r="AE97" s="1"/>
      <c r="AF97" s="1"/>
    </row>
    <row r="98" spans="2:32" hidden="1" x14ac:dyDescent="0.25">
      <c r="B98" s="1"/>
      <c r="D98" s="1"/>
      <c r="E98" s="1"/>
      <c r="F98" s="1"/>
      <c r="H98" s="1"/>
      <c r="I98" s="1"/>
      <c r="K98" s="1"/>
      <c r="M98" s="1"/>
      <c r="N98" s="1"/>
      <c r="O98" s="36"/>
      <c r="P98" s="36"/>
      <c r="T98" s="1"/>
      <c r="U98" s="1"/>
      <c r="V98" s="1"/>
      <c r="W98" s="1"/>
      <c r="X98" s="1"/>
      <c r="Y98" s="1"/>
      <c r="Z98" s="1"/>
      <c r="AA98" s="1"/>
      <c r="AB98" s="1"/>
      <c r="AC98" s="1"/>
      <c r="AD98" s="1"/>
      <c r="AE98" s="1"/>
      <c r="AF98" s="1"/>
    </row>
    <row r="99" spans="2:32" hidden="1" x14ac:dyDescent="0.25">
      <c r="B99" s="1"/>
      <c r="D99" s="1"/>
      <c r="E99" s="1"/>
      <c r="F99" s="1"/>
      <c r="H99" s="1"/>
      <c r="I99" s="1"/>
      <c r="K99" s="1"/>
      <c r="M99" s="1"/>
      <c r="N99" s="1"/>
      <c r="O99" s="36"/>
      <c r="P99" s="36"/>
      <c r="T99" s="1"/>
      <c r="U99" s="1"/>
      <c r="V99" s="1"/>
      <c r="W99" s="1"/>
      <c r="X99" s="1"/>
      <c r="Y99" s="1"/>
      <c r="Z99" s="1"/>
      <c r="AA99" s="1"/>
      <c r="AB99" s="1"/>
      <c r="AC99" s="1"/>
      <c r="AD99" s="1"/>
      <c r="AE99" s="1"/>
      <c r="AF99" s="1"/>
    </row>
    <row r="100" spans="2:32" hidden="1" x14ac:dyDescent="0.25">
      <c r="B100" s="1"/>
      <c r="D100" s="1"/>
      <c r="E100" s="1"/>
      <c r="F100" s="1"/>
      <c r="H100" s="1"/>
      <c r="I100" s="1"/>
      <c r="K100" s="1"/>
      <c r="M100" s="1"/>
      <c r="N100" s="1"/>
      <c r="O100" s="36"/>
      <c r="P100" s="36"/>
      <c r="T100" s="1"/>
      <c r="U100" s="1"/>
      <c r="V100" s="1"/>
      <c r="W100" s="1"/>
      <c r="X100" s="1"/>
      <c r="Y100" s="1"/>
      <c r="Z100" s="1"/>
      <c r="AA100" s="1"/>
      <c r="AB100" s="1"/>
      <c r="AC100" s="1"/>
      <c r="AD100" s="1"/>
      <c r="AE100" s="1"/>
      <c r="AF100" s="1"/>
    </row>
    <row r="101" spans="2:32" hidden="1" x14ac:dyDescent="0.25">
      <c r="B101" s="1"/>
      <c r="D101" s="1"/>
      <c r="E101" s="1"/>
      <c r="F101" s="1"/>
      <c r="H101" s="1"/>
      <c r="I101" s="1"/>
      <c r="K101" s="1"/>
      <c r="M101" s="1"/>
      <c r="N101" s="1"/>
      <c r="O101" s="36"/>
      <c r="P101" s="36"/>
      <c r="T101" s="1"/>
      <c r="U101" s="1"/>
      <c r="V101" s="1"/>
      <c r="W101" s="1"/>
      <c r="X101" s="1"/>
      <c r="Y101" s="1"/>
      <c r="Z101" s="1"/>
      <c r="AA101" s="1"/>
      <c r="AB101" s="1"/>
      <c r="AC101" s="1"/>
      <c r="AD101" s="1"/>
      <c r="AE101" s="1"/>
      <c r="AF101" s="1"/>
    </row>
    <row r="102" spans="2:32" hidden="1" x14ac:dyDescent="0.25">
      <c r="B102" s="1"/>
      <c r="D102" s="1"/>
      <c r="E102" s="1"/>
      <c r="F102" s="1"/>
      <c r="H102" s="1"/>
      <c r="I102" s="1"/>
      <c r="K102" s="1"/>
      <c r="M102" s="1"/>
      <c r="N102" s="1"/>
      <c r="O102" s="36"/>
      <c r="P102" s="36"/>
      <c r="T102" s="1"/>
      <c r="U102" s="1"/>
      <c r="V102" s="1"/>
      <c r="W102" s="1"/>
      <c r="X102" s="1"/>
      <c r="Y102" s="1"/>
      <c r="Z102" s="1"/>
      <c r="AA102" s="1"/>
      <c r="AB102" s="1"/>
      <c r="AC102" s="1"/>
      <c r="AD102" s="1"/>
      <c r="AE102" s="1"/>
      <c r="AF102" s="1"/>
    </row>
    <row r="103" spans="2:32" hidden="1" x14ac:dyDescent="0.25">
      <c r="B103" s="1"/>
      <c r="D103" s="1"/>
      <c r="E103" s="1"/>
      <c r="F103" s="1"/>
      <c r="H103" s="1"/>
      <c r="I103" s="1"/>
      <c r="K103" s="1"/>
      <c r="M103" s="1"/>
      <c r="N103" s="1"/>
      <c r="O103" s="36"/>
      <c r="P103" s="36"/>
      <c r="T103" s="1"/>
      <c r="U103" s="1"/>
      <c r="V103" s="1"/>
      <c r="W103" s="1"/>
      <c r="X103" s="1"/>
      <c r="Y103" s="1"/>
      <c r="Z103" s="1"/>
      <c r="AA103" s="1"/>
      <c r="AB103" s="1"/>
      <c r="AC103" s="1"/>
      <c r="AD103" s="1"/>
      <c r="AE103" s="1"/>
      <c r="AF103" s="1"/>
    </row>
    <row r="104" spans="2:32" hidden="1" x14ac:dyDescent="0.25">
      <c r="B104" s="1"/>
      <c r="D104" s="1"/>
      <c r="E104" s="1"/>
      <c r="F104" s="1"/>
      <c r="H104" s="1"/>
      <c r="I104" s="1"/>
      <c r="K104" s="1"/>
      <c r="M104" s="1"/>
      <c r="N104" s="1"/>
      <c r="O104" s="36"/>
      <c r="P104" s="36"/>
      <c r="T104" s="1"/>
      <c r="U104" s="1"/>
      <c r="V104" s="1"/>
      <c r="W104" s="1"/>
      <c r="X104" s="1"/>
      <c r="Y104" s="1"/>
      <c r="Z104" s="1"/>
      <c r="AA104" s="1"/>
      <c r="AB104" s="1"/>
      <c r="AC104" s="1"/>
      <c r="AD104" s="1"/>
      <c r="AE104" s="1"/>
      <c r="AF104" s="1"/>
    </row>
    <row r="105" spans="2:32" hidden="1" x14ac:dyDescent="0.25">
      <c r="B105" s="1"/>
      <c r="D105" s="1"/>
      <c r="E105" s="1"/>
      <c r="F105" s="1"/>
      <c r="H105" s="1"/>
      <c r="I105" s="1"/>
      <c r="K105" s="1"/>
      <c r="M105" s="1"/>
      <c r="N105" s="1"/>
      <c r="O105" s="36"/>
      <c r="P105" s="36"/>
      <c r="T105" s="1"/>
      <c r="U105" s="1"/>
      <c r="V105" s="1"/>
      <c r="W105" s="1"/>
      <c r="X105" s="1"/>
      <c r="Y105" s="1"/>
      <c r="Z105" s="1"/>
      <c r="AA105" s="1"/>
      <c r="AB105" s="1"/>
      <c r="AC105" s="1"/>
      <c r="AD105" s="1"/>
      <c r="AE105" s="1"/>
      <c r="AF105" s="1"/>
    </row>
    <row r="106" spans="2:32" hidden="1" x14ac:dyDescent="0.25">
      <c r="B106" s="1"/>
      <c r="D106" s="1"/>
      <c r="E106" s="1"/>
      <c r="F106" s="1"/>
      <c r="H106" s="1"/>
      <c r="I106" s="1"/>
      <c r="K106" s="1"/>
      <c r="M106" s="1"/>
      <c r="N106" s="1"/>
      <c r="O106" s="36"/>
      <c r="P106" s="36"/>
      <c r="T106" s="1"/>
      <c r="U106" s="1"/>
      <c r="V106" s="1"/>
      <c r="W106" s="1"/>
      <c r="X106" s="1"/>
      <c r="Y106" s="1"/>
      <c r="Z106" s="1"/>
      <c r="AA106" s="1"/>
      <c r="AB106" s="1"/>
      <c r="AC106" s="1"/>
      <c r="AD106" s="1"/>
      <c r="AE106" s="1"/>
      <c r="AF106" s="1"/>
    </row>
    <row r="107" spans="2:32" hidden="1" x14ac:dyDescent="0.25">
      <c r="B107" s="1"/>
      <c r="D107" s="1"/>
      <c r="E107" s="1"/>
      <c r="F107" s="1"/>
      <c r="H107" s="1"/>
      <c r="I107" s="1"/>
      <c r="K107" s="1"/>
      <c r="M107" s="1"/>
      <c r="N107" s="1"/>
      <c r="O107" s="36"/>
      <c r="P107" s="36"/>
      <c r="T107" s="1"/>
      <c r="U107" s="1"/>
      <c r="V107" s="1"/>
      <c r="W107" s="1"/>
      <c r="X107" s="1"/>
      <c r="Y107" s="1"/>
      <c r="Z107" s="1"/>
      <c r="AA107" s="1"/>
      <c r="AB107" s="1"/>
      <c r="AC107" s="1"/>
      <c r="AD107" s="1"/>
      <c r="AE107" s="1"/>
      <c r="AF107" s="1"/>
    </row>
    <row r="108" spans="2:32" hidden="1" x14ac:dyDescent="0.25">
      <c r="B108" s="1"/>
      <c r="D108" s="1"/>
      <c r="E108" s="1"/>
      <c r="F108" s="1"/>
      <c r="H108" s="1"/>
      <c r="I108" s="1"/>
      <c r="K108" s="1"/>
      <c r="M108" s="1"/>
      <c r="N108" s="1"/>
      <c r="O108" s="36"/>
      <c r="P108" s="36"/>
      <c r="T108" s="1"/>
      <c r="U108" s="1"/>
      <c r="V108" s="1"/>
      <c r="W108" s="1"/>
      <c r="X108" s="1"/>
      <c r="Y108" s="1"/>
      <c r="Z108" s="1"/>
      <c r="AA108" s="1"/>
      <c r="AB108" s="1"/>
      <c r="AC108" s="1"/>
      <c r="AD108" s="1"/>
      <c r="AE108" s="1"/>
      <c r="AF108" s="1"/>
    </row>
    <row r="109" spans="2:32" hidden="1" x14ac:dyDescent="0.25">
      <c r="B109" s="1"/>
      <c r="D109" s="1"/>
      <c r="E109" s="1"/>
      <c r="F109" s="1"/>
      <c r="H109" s="1"/>
      <c r="I109" s="1"/>
      <c r="K109" s="1"/>
      <c r="M109" s="1"/>
      <c r="N109" s="1"/>
      <c r="O109" s="36"/>
      <c r="P109" s="36"/>
      <c r="T109" s="1"/>
      <c r="U109" s="1"/>
      <c r="V109" s="1"/>
      <c r="W109" s="1"/>
      <c r="X109" s="1"/>
      <c r="Y109" s="1"/>
      <c r="Z109" s="1"/>
      <c r="AA109" s="1"/>
      <c r="AB109" s="1"/>
      <c r="AC109" s="1"/>
      <c r="AD109" s="1"/>
      <c r="AE109" s="1"/>
      <c r="AF109" s="1"/>
    </row>
    <row r="110" spans="2:32" hidden="1" x14ac:dyDescent="0.25">
      <c r="B110" s="1"/>
      <c r="D110" s="1"/>
      <c r="E110" s="1"/>
      <c r="F110" s="1"/>
      <c r="H110" s="1"/>
      <c r="I110" s="1"/>
      <c r="K110" s="1"/>
      <c r="M110" s="1"/>
      <c r="N110" s="1"/>
      <c r="O110" s="36"/>
      <c r="P110" s="36"/>
      <c r="T110" s="1"/>
      <c r="U110" s="1"/>
      <c r="V110" s="1"/>
      <c r="W110" s="1"/>
      <c r="X110" s="1"/>
      <c r="Y110" s="1"/>
      <c r="Z110" s="1"/>
      <c r="AA110" s="1"/>
      <c r="AB110" s="1"/>
      <c r="AC110" s="1"/>
      <c r="AD110" s="1"/>
      <c r="AE110" s="1"/>
      <c r="AF110" s="1"/>
    </row>
    <row r="111" spans="2:32" hidden="1" x14ac:dyDescent="0.25">
      <c r="B111" s="1"/>
      <c r="D111" s="1"/>
      <c r="E111" s="1"/>
      <c r="F111" s="1"/>
      <c r="H111" s="1"/>
      <c r="I111" s="1"/>
      <c r="K111" s="1"/>
      <c r="M111" s="1"/>
      <c r="N111" s="1"/>
      <c r="O111" s="36"/>
      <c r="P111" s="36"/>
      <c r="T111" s="1"/>
      <c r="U111" s="1"/>
      <c r="V111" s="1"/>
      <c r="W111" s="1"/>
      <c r="X111" s="1"/>
      <c r="Y111" s="1"/>
      <c r="Z111" s="1"/>
      <c r="AA111" s="1"/>
      <c r="AB111" s="1"/>
      <c r="AC111" s="1"/>
      <c r="AD111" s="1"/>
      <c r="AE111" s="1"/>
      <c r="AF111" s="1"/>
    </row>
    <row r="112" spans="2:32" hidden="1" x14ac:dyDescent="0.25">
      <c r="B112" s="1"/>
      <c r="D112" s="1"/>
      <c r="E112" s="1"/>
      <c r="F112" s="1"/>
      <c r="H112" s="1"/>
      <c r="I112" s="1"/>
      <c r="K112" s="1"/>
      <c r="M112" s="1"/>
      <c r="N112" s="1"/>
      <c r="O112" s="36"/>
      <c r="P112" s="36"/>
      <c r="T112" s="1"/>
      <c r="U112" s="1"/>
      <c r="V112" s="1"/>
      <c r="W112" s="1"/>
      <c r="X112" s="1"/>
      <c r="Y112" s="1"/>
      <c r="Z112" s="1"/>
      <c r="AA112" s="1"/>
      <c r="AB112" s="1"/>
      <c r="AC112" s="1"/>
      <c r="AD112" s="1"/>
      <c r="AE112" s="1"/>
      <c r="AF112" s="1"/>
    </row>
    <row r="113" spans="2:32" hidden="1" x14ac:dyDescent="0.25">
      <c r="B113" s="1"/>
      <c r="D113" s="1"/>
      <c r="E113" s="1"/>
      <c r="F113" s="1"/>
      <c r="H113" s="1"/>
      <c r="I113" s="1"/>
      <c r="K113" s="1"/>
      <c r="M113" s="1"/>
      <c r="N113" s="1"/>
      <c r="O113" s="36"/>
      <c r="P113" s="36"/>
      <c r="T113" s="1"/>
      <c r="U113" s="1"/>
      <c r="V113" s="1"/>
      <c r="W113" s="1"/>
      <c r="X113" s="1"/>
      <c r="Y113" s="1"/>
      <c r="Z113" s="1"/>
      <c r="AA113" s="1"/>
      <c r="AB113" s="1"/>
      <c r="AC113" s="1"/>
      <c r="AD113" s="1"/>
      <c r="AE113" s="1"/>
      <c r="AF113" s="1"/>
    </row>
    <row r="114" spans="2:32" hidden="1" x14ac:dyDescent="0.25">
      <c r="B114" s="1"/>
      <c r="D114" s="1"/>
      <c r="E114" s="1"/>
      <c r="F114" s="1"/>
      <c r="H114" s="1"/>
      <c r="I114" s="1"/>
      <c r="K114" s="1"/>
      <c r="M114" s="1"/>
      <c r="N114" s="1"/>
      <c r="O114" s="36"/>
      <c r="P114" s="36"/>
      <c r="T114" s="1"/>
      <c r="U114" s="1"/>
      <c r="V114" s="1"/>
      <c r="W114" s="1"/>
      <c r="X114" s="1"/>
      <c r="Y114" s="1"/>
      <c r="Z114" s="1"/>
      <c r="AA114" s="1"/>
      <c r="AB114" s="1"/>
      <c r="AC114" s="1"/>
      <c r="AD114" s="1"/>
      <c r="AE114" s="1"/>
      <c r="AF114" s="1"/>
    </row>
    <row r="115" spans="2:32" hidden="1" x14ac:dyDescent="0.25">
      <c r="B115" s="1"/>
      <c r="D115" s="1"/>
      <c r="E115" s="1"/>
      <c r="F115" s="1"/>
      <c r="H115" s="1"/>
      <c r="I115" s="1"/>
      <c r="K115" s="1"/>
      <c r="M115" s="1"/>
      <c r="N115" s="1"/>
      <c r="O115" s="36"/>
      <c r="P115" s="36"/>
      <c r="T115" s="1"/>
      <c r="U115" s="1"/>
      <c r="V115" s="1"/>
      <c r="W115" s="1"/>
      <c r="X115" s="1"/>
      <c r="Y115" s="1"/>
      <c r="Z115" s="1"/>
      <c r="AA115" s="1"/>
      <c r="AB115" s="1"/>
      <c r="AC115" s="1"/>
      <c r="AD115" s="1"/>
      <c r="AE115" s="1"/>
      <c r="AF115" s="1"/>
    </row>
    <row r="116" spans="2:32" hidden="1" x14ac:dyDescent="0.25">
      <c r="B116" s="1"/>
      <c r="D116" s="1"/>
      <c r="E116" s="1"/>
      <c r="F116" s="1"/>
      <c r="H116" s="1"/>
      <c r="I116" s="1"/>
      <c r="K116" s="1"/>
      <c r="M116" s="1"/>
      <c r="N116" s="1"/>
      <c r="O116" s="36"/>
      <c r="P116" s="36"/>
      <c r="T116" s="1"/>
      <c r="U116" s="1"/>
      <c r="V116" s="1"/>
      <c r="W116" s="1"/>
      <c r="X116" s="1"/>
      <c r="Y116" s="1"/>
      <c r="Z116" s="1"/>
      <c r="AA116" s="1"/>
      <c r="AB116" s="1"/>
      <c r="AC116" s="1"/>
      <c r="AD116" s="1"/>
      <c r="AE116" s="1"/>
      <c r="AF116" s="1"/>
    </row>
    <row r="117" spans="2:32" hidden="1" x14ac:dyDescent="0.25">
      <c r="B117" s="1"/>
      <c r="D117" s="1"/>
      <c r="E117" s="1"/>
      <c r="F117" s="1"/>
      <c r="H117" s="1"/>
      <c r="I117" s="1"/>
      <c r="K117" s="1"/>
      <c r="M117" s="1"/>
      <c r="N117" s="1"/>
      <c r="O117" s="36"/>
      <c r="P117" s="36"/>
      <c r="T117" s="1"/>
      <c r="U117" s="1"/>
      <c r="V117" s="1"/>
      <c r="W117" s="1"/>
      <c r="X117" s="1"/>
      <c r="Y117" s="1"/>
      <c r="Z117" s="1"/>
      <c r="AA117" s="1"/>
      <c r="AB117" s="1"/>
      <c r="AC117" s="1"/>
      <c r="AD117" s="1"/>
      <c r="AE117" s="1"/>
      <c r="AF117" s="1"/>
    </row>
    <row r="118" spans="2:32" hidden="1" x14ac:dyDescent="0.25">
      <c r="B118" s="1"/>
      <c r="D118" s="1"/>
      <c r="E118" s="1"/>
      <c r="F118" s="1"/>
      <c r="H118" s="1"/>
      <c r="I118" s="1"/>
      <c r="K118" s="1"/>
      <c r="M118" s="1"/>
      <c r="N118" s="1"/>
      <c r="O118" s="36"/>
      <c r="P118" s="36"/>
      <c r="T118" s="1"/>
      <c r="U118" s="1"/>
      <c r="V118" s="1"/>
      <c r="W118" s="1"/>
      <c r="X118" s="1"/>
      <c r="Y118" s="1"/>
      <c r="Z118" s="1"/>
      <c r="AA118" s="1"/>
      <c r="AB118" s="1"/>
      <c r="AC118" s="1"/>
      <c r="AD118" s="1"/>
      <c r="AE118" s="1"/>
      <c r="AF118" s="1"/>
    </row>
    <row r="119" spans="2:32" hidden="1" x14ac:dyDescent="0.25">
      <c r="B119" s="1"/>
      <c r="D119" s="1"/>
      <c r="E119" s="1"/>
      <c r="F119" s="1"/>
      <c r="H119" s="1"/>
      <c r="I119" s="1"/>
      <c r="K119" s="1"/>
      <c r="M119" s="1"/>
      <c r="N119" s="1"/>
      <c r="O119" s="36"/>
      <c r="P119" s="36"/>
      <c r="T119" s="1"/>
      <c r="U119" s="1"/>
      <c r="V119" s="1"/>
      <c r="W119" s="1"/>
      <c r="X119" s="1"/>
      <c r="Y119" s="1"/>
      <c r="Z119" s="1"/>
      <c r="AA119" s="1"/>
      <c r="AB119" s="1"/>
      <c r="AC119" s="1"/>
      <c r="AD119" s="1"/>
      <c r="AE119" s="1"/>
      <c r="AF119" s="1"/>
    </row>
    <row r="120" spans="2:32" hidden="1" x14ac:dyDescent="0.25">
      <c r="B120" s="1"/>
      <c r="D120" s="1"/>
      <c r="E120" s="1"/>
      <c r="F120" s="1"/>
      <c r="H120" s="1"/>
      <c r="I120" s="1"/>
      <c r="K120" s="1"/>
      <c r="M120" s="1"/>
      <c r="N120" s="1"/>
      <c r="O120" s="36"/>
      <c r="P120" s="36"/>
      <c r="T120" s="1"/>
      <c r="U120" s="1"/>
      <c r="V120" s="1"/>
      <c r="W120" s="1"/>
      <c r="X120" s="1"/>
      <c r="Y120" s="1"/>
      <c r="Z120" s="1"/>
      <c r="AA120" s="1"/>
      <c r="AB120" s="1"/>
      <c r="AC120" s="1"/>
      <c r="AD120" s="1"/>
      <c r="AE120" s="1"/>
      <c r="AF120" s="1"/>
    </row>
    <row r="121" spans="2:32" hidden="1" x14ac:dyDescent="0.25">
      <c r="B121" s="1"/>
      <c r="D121" s="1"/>
      <c r="E121" s="1"/>
      <c r="F121" s="1"/>
      <c r="H121" s="1"/>
      <c r="I121" s="1"/>
      <c r="K121" s="1"/>
      <c r="M121" s="1"/>
      <c r="N121" s="1"/>
      <c r="O121" s="36"/>
      <c r="P121" s="36"/>
      <c r="T121" s="1"/>
      <c r="U121" s="1"/>
      <c r="V121" s="1"/>
      <c r="W121" s="1"/>
      <c r="X121" s="1"/>
      <c r="Y121" s="1"/>
      <c r="Z121" s="1"/>
      <c r="AA121" s="1"/>
      <c r="AB121" s="1"/>
      <c r="AC121" s="1"/>
      <c r="AD121" s="1"/>
      <c r="AE121" s="1"/>
      <c r="AF121" s="1"/>
    </row>
    <row r="122" spans="2:32" hidden="1" x14ac:dyDescent="0.25">
      <c r="B122" s="1"/>
      <c r="D122" s="1"/>
      <c r="E122" s="1"/>
      <c r="F122" s="1"/>
      <c r="H122" s="1"/>
      <c r="I122" s="1"/>
      <c r="K122" s="1"/>
      <c r="M122" s="1"/>
      <c r="N122" s="1"/>
      <c r="O122" s="36"/>
      <c r="P122" s="36"/>
      <c r="T122" s="1"/>
      <c r="U122" s="1"/>
      <c r="V122" s="1"/>
      <c r="W122" s="1"/>
      <c r="X122" s="1"/>
      <c r="Y122" s="1"/>
      <c r="Z122" s="1"/>
      <c r="AA122" s="1"/>
      <c r="AB122" s="1"/>
      <c r="AC122" s="1"/>
      <c r="AD122" s="1"/>
      <c r="AE122" s="1"/>
      <c r="AF122" s="1"/>
    </row>
    <row r="123" spans="2:32" hidden="1" x14ac:dyDescent="0.25">
      <c r="B123" s="1"/>
      <c r="D123" s="1"/>
      <c r="E123" s="1"/>
      <c r="F123" s="1"/>
      <c r="H123" s="1"/>
      <c r="I123" s="1"/>
      <c r="K123" s="1"/>
      <c r="M123" s="1"/>
      <c r="N123" s="1"/>
      <c r="O123" s="36"/>
      <c r="P123" s="36"/>
      <c r="T123" s="1"/>
      <c r="U123" s="1"/>
      <c r="V123" s="1"/>
      <c r="W123" s="1"/>
      <c r="X123" s="1"/>
      <c r="Y123" s="1"/>
      <c r="Z123" s="1"/>
      <c r="AA123" s="1"/>
      <c r="AB123" s="1"/>
      <c r="AC123" s="1"/>
      <c r="AD123" s="1"/>
      <c r="AE123" s="1"/>
      <c r="AF123" s="1"/>
    </row>
    <row r="124" spans="2:32" hidden="1" x14ac:dyDescent="0.25">
      <c r="B124" s="1"/>
      <c r="D124" s="1"/>
      <c r="E124" s="1"/>
      <c r="F124" s="1"/>
      <c r="H124" s="1"/>
      <c r="I124" s="1"/>
      <c r="K124" s="1"/>
      <c r="M124" s="1"/>
      <c r="N124" s="1"/>
      <c r="O124" s="36"/>
      <c r="P124" s="36"/>
      <c r="T124" s="1"/>
      <c r="U124" s="1"/>
      <c r="V124" s="1"/>
      <c r="W124" s="1"/>
      <c r="X124" s="1"/>
      <c r="Y124" s="1"/>
      <c r="Z124" s="1"/>
      <c r="AA124" s="1"/>
      <c r="AB124" s="1"/>
      <c r="AC124" s="1"/>
      <c r="AD124" s="1"/>
      <c r="AE124" s="1"/>
      <c r="AF124" s="1"/>
    </row>
    <row r="125" spans="2:32" hidden="1" x14ac:dyDescent="0.25">
      <c r="B125" s="1"/>
      <c r="D125" s="1"/>
      <c r="E125" s="1"/>
      <c r="F125" s="1"/>
      <c r="H125" s="1"/>
      <c r="I125" s="1"/>
      <c r="K125" s="1"/>
      <c r="M125" s="1"/>
      <c r="N125" s="1"/>
      <c r="O125" s="36"/>
      <c r="P125" s="36"/>
      <c r="T125" s="1"/>
      <c r="U125" s="1"/>
      <c r="V125" s="1"/>
      <c r="W125" s="1"/>
      <c r="X125" s="1"/>
      <c r="Y125" s="1"/>
      <c r="Z125" s="1"/>
      <c r="AA125" s="1"/>
      <c r="AB125" s="1"/>
      <c r="AC125" s="1"/>
      <c r="AD125" s="1"/>
      <c r="AE125" s="1"/>
      <c r="AF125" s="1"/>
    </row>
    <row r="126" spans="2:32" hidden="1" x14ac:dyDescent="0.25">
      <c r="B126" s="1"/>
      <c r="D126" s="1"/>
      <c r="E126" s="1"/>
      <c r="F126" s="1"/>
      <c r="H126" s="1"/>
      <c r="I126" s="1"/>
      <c r="K126" s="1"/>
      <c r="M126" s="1"/>
      <c r="N126" s="1"/>
      <c r="O126" s="36"/>
      <c r="P126" s="36"/>
      <c r="T126" s="1"/>
      <c r="U126" s="1"/>
      <c r="V126" s="1"/>
      <c r="W126" s="1"/>
      <c r="X126" s="1"/>
      <c r="Y126" s="1"/>
      <c r="Z126" s="1"/>
      <c r="AA126" s="1"/>
      <c r="AB126" s="1"/>
      <c r="AC126" s="1"/>
      <c r="AD126" s="1"/>
      <c r="AE126" s="1"/>
      <c r="AF126" s="1"/>
    </row>
    <row r="127" spans="2:32" hidden="1" x14ac:dyDescent="0.25">
      <c r="B127" s="1"/>
      <c r="D127" s="1"/>
      <c r="E127" s="1"/>
      <c r="F127" s="1"/>
      <c r="H127" s="1"/>
      <c r="I127" s="1"/>
      <c r="K127" s="1"/>
      <c r="M127" s="1"/>
      <c r="N127" s="1"/>
      <c r="O127" s="36"/>
      <c r="P127" s="36"/>
      <c r="T127" s="1"/>
      <c r="U127" s="1"/>
      <c r="V127" s="1"/>
      <c r="W127" s="1"/>
      <c r="X127" s="1"/>
      <c r="Y127" s="1"/>
      <c r="Z127" s="1"/>
      <c r="AA127" s="1"/>
      <c r="AB127" s="1"/>
      <c r="AC127" s="1"/>
      <c r="AD127" s="1"/>
      <c r="AE127" s="1"/>
      <c r="AF127" s="1"/>
    </row>
    <row r="128" spans="2:32" hidden="1" x14ac:dyDescent="0.25">
      <c r="B128" s="1"/>
      <c r="D128" s="1"/>
      <c r="E128" s="1"/>
      <c r="F128" s="1"/>
      <c r="H128" s="1"/>
      <c r="I128" s="1"/>
      <c r="K128" s="1"/>
      <c r="M128" s="1"/>
      <c r="N128" s="1"/>
      <c r="O128" s="36"/>
      <c r="P128" s="36"/>
      <c r="T128" s="1"/>
      <c r="U128" s="1"/>
      <c r="V128" s="1"/>
      <c r="W128" s="1"/>
      <c r="X128" s="1"/>
      <c r="Y128" s="1"/>
      <c r="Z128" s="1"/>
      <c r="AA128" s="1"/>
      <c r="AB128" s="1"/>
      <c r="AC128" s="1"/>
      <c r="AD128" s="1"/>
      <c r="AE128" s="1"/>
      <c r="AF128" s="1"/>
    </row>
    <row r="129" spans="2:32" hidden="1" x14ac:dyDescent="0.25">
      <c r="B129" s="1"/>
      <c r="D129" s="1"/>
      <c r="E129" s="1"/>
      <c r="F129" s="1"/>
      <c r="H129" s="1"/>
      <c r="I129" s="1"/>
      <c r="K129" s="1"/>
      <c r="M129" s="1"/>
      <c r="N129" s="1"/>
      <c r="O129" s="36"/>
      <c r="P129" s="36"/>
      <c r="T129" s="1"/>
      <c r="U129" s="1"/>
      <c r="V129" s="1"/>
      <c r="W129" s="1"/>
      <c r="X129" s="1"/>
      <c r="Y129" s="1"/>
      <c r="Z129" s="1"/>
      <c r="AA129" s="1"/>
      <c r="AB129" s="1"/>
      <c r="AC129" s="1"/>
      <c r="AD129" s="1"/>
      <c r="AE129" s="1"/>
      <c r="AF129" s="1"/>
    </row>
    <row r="130" spans="2:32" hidden="1" x14ac:dyDescent="0.25">
      <c r="B130" s="1"/>
      <c r="D130" s="1"/>
      <c r="E130" s="1"/>
      <c r="F130" s="1"/>
      <c r="H130" s="1"/>
      <c r="I130" s="1"/>
      <c r="K130" s="1"/>
      <c r="M130" s="1"/>
      <c r="N130" s="1"/>
      <c r="O130" s="36"/>
      <c r="P130" s="36"/>
      <c r="T130" s="1"/>
      <c r="U130" s="1"/>
      <c r="V130" s="1"/>
      <c r="W130" s="1"/>
      <c r="X130" s="1"/>
      <c r="Y130" s="1"/>
      <c r="Z130" s="1"/>
      <c r="AA130" s="1"/>
      <c r="AB130" s="1"/>
      <c r="AC130" s="1"/>
      <c r="AD130" s="1"/>
      <c r="AE130" s="1"/>
      <c r="AF130" s="1"/>
    </row>
    <row r="131" spans="2:32" hidden="1" x14ac:dyDescent="0.25">
      <c r="B131" s="1"/>
      <c r="D131" s="1"/>
      <c r="E131" s="1"/>
      <c r="F131" s="1"/>
      <c r="H131" s="1"/>
      <c r="I131" s="1"/>
      <c r="K131" s="1"/>
      <c r="M131" s="1"/>
      <c r="N131" s="1"/>
      <c r="O131" s="36"/>
      <c r="P131" s="36"/>
      <c r="T131" s="1"/>
      <c r="U131" s="1"/>
      <c r="V131" s="1"/>
      <c r="W131" s="1"/>
      <c r="X131" s="1"/>
      <c r="Y131" s="1"/>
      <c r="Z131" s="1"/>
      <c r="AA131" s="1"/>
      <c r="AB131" s="1"/>
      <c r="AC131" s="1"/>
      <c r="AD131" s="1"/>
      <c r="AE131" s="1"/>
      <c r="AF131" s="1"/>
    </row>
    <row r="132" spans="2:32" hidden="1" x14ac:dyDescent="0.25">
      <c r="B132" s="1"/>
      <c r="D132" s="1"/>
      <c r="E132" s="1"/>
      <c r="F132" s="1"/>
      <c r="H132" s="1"/>
      <c r="I132" s="1"/>
      <c r="K132" s="1"/>
      <c r="M132" s="1"/>
      <c r="N132" s="1"/>
      <c r="O132" s="36"/>
      <c r="P132" s="36"/>
      <c r="T132" s="1"/>
      <c r="U132" s="1"/>
      <c r="V132" s="1"/>
      <c r="W132" s="1"/>
      <c r="X132" s="1"/>
      <c r="Y132" s="1"/>
      <c r="Z132" s="1"/>
      <c r="AA132" s="1"/>
      <c r="AB132" s="1"/>
      <c r="AC132" s="1"/>
      <c r="AD132" s="1"/>
      <c r="AE132" s="1"/>
      <c r="AF132" s="1"/>
    </row>
    <row r="133" spans="2:32" hidden="1" x14ac:dyDescent="0.25">
      <c r="B133" s="1"/>
      <c r="D133" s="1"/>
      <c r="E133" s="1"/>
      <c r="F133" s="1"/>
      <c r="H133" s="1"/>
      <c r="I133" s="1"/>
      <c r="K133" s="1"/>
      <c r="M133" s="1"/>
      <c r="N133" s="1"/>
      <c r="O133" s="36"/>
      <c r="P133" s="36"/>
      <c r="T133" s="1"/>
      <c r="U133" s="1"/>
      <c r="V133" s="1"/>
      <c r="W133" s="1"/>
      <c r="X133" s="1"/>
      <c r="Y133" s="1"/>
      <c r="Z133" s="1"/>
      <c r="AA133" s="1"/>
      <c r="AB133" s="1"/>
      <c r="AC133" s="1"/>
      <c r="AD133" s="1"/>
      <c r="AE133" s="1"/>
      <c r="AF133" s="1"/>
    </row>
    <row r="134" spans="2:32" hidden="1" x14ac:dyDescent="0.25">
      <c r="B134" s="1"/>
      <c r="D134" s="1"/>
      <c r="E134" s="1"/>
      <c r="F134" s="1"/>
      <c r="H134" s="1"/>
      <c r="I134" s="1"/>
      <c r="K134" s="1"/>
      <c r="M134" s="1"/>
      <c r="N134" s="1"/>
      <c r="O134" s="36"/>
      <c r="P134" s="36"/>
      <c r="T134" s="1"/>
      <c r="U134" s="1"/>
      <c r="V134" s="1"/>
      <c r="W134" s="1"/>
      <c r="X134" s="1"/>
      <c r="Y134" s="1"/>
      <c r="Z134" s="1"/>
      <c r="AA134" s="1"/>
      <c r="AB134" s="1"/>
      <c r="AC134" s="1"/>
      <c r="AD134" s="1"/>
      <c r="AE134" s="1"/>
      <c r="AF134" s="1"/>
    </row>
    <row r="135" spans="2:32" hidden="1" x14ac:dyDescent="0.25">
      <c r="B135" s="1"/>
      <c r="D135" s="1"/>
      <c r="E135" s="1"/>
      <c r="F135" s="1"/>
      <c r="H135" s="1"/>
      <c r="I135" s="1"/>
      <c r="K135" s="1"/>
      <c r="M135" s="1"/>
      <c r="N135" s="1"/>
      <c r="O135" s="36"/>
      <c r="P135" s="36"/>
      <c r="T135" s="1"/>
      <c r="U135" s="1"/>
      <c r="V135" s="1"/>
      <c r="W135" s="1"/>
      <c r="X135" s="1"/>
      <c r="Y135" s="1"/>
      <c r="Z135" s="1"/>
      <c r="AA135" s="1"/>
      <c r="AB135" s="1"/>
      <c r="AC135" s="1"/>
      <c r="AD135" s="1"/>
      <c r="AE135" s="1"/>
      <c r="AF135" s="1"/>
    </row>
    <row r="136" spans="2:32" hidden="1" x14ac:dyDescent="0.25">
      <c r="B136" s="1"/>
      <c r="D136" s="1"/>
      <c r="E136" s="1"/>
      <c r="F136" s="1"/>
      <c r="H136" s="1"/>
      <c r="I136" s="1"/>
      <c r="K136" s="1"/>
      <c r="M136" s="1"/>
      <c r="N136" s="1"/>
      <c r="O136" s="36"/>
      <c r="P136" s="36"/>
      <c r="T136" s="1"/>
      <c r="U136" s="1"/>
      <c r="V136" s="1"/>
      <c r="W136" s="1"/>
      <c r="X136" s="1"/>
      <c r="Y136" s="1"/>
      <c r="Z136" s="1"/>
      <c r="AA136" s="1"/>
      <c r="AB136" s="1"/>
      <c r="AC136" s="1"/>
      <c r="AD136" s="1"/>
      <c r="AE136" s="1"/>
      <c r="AF136" s="1"/>
    </row>
    <row r="137" spans="2:32" hidden="1" x14ac:dyDescent="0.25">
      <c r="B137" s="1"/>
      <c r="D137" s="1"/>
      <c r="E137" s="1"/>
      <c r="F137" s="1"/>
      <c r="H137" s="1"/>
      <c r="I137" s="1"/>
      <c r="K137" s="1"/>
      <c r="M137" s="1"/>
      <c r="N137" s="1"/>
      <c r="O137" s="36"/>
      <c r="P137" s="36"/>
      <c r="T137" s="1"/>
      <c r="U137" s="1"/>
      <c r="V137" s="1"/>
      <c r="W137" s="1"/>
      <c r="X137" s="1"/>
      <c r="Y137" s="1"/>
      <c r="Z137" s="1"/>
      <c r="AA137" s="1"/>
      <c r="AB137" s="1"/>
      <c r="AC137" s="1"/>
      <c r="AD137" s="1"/>
      <c r="AE137" s="1"/>
      <c r="AF137" s="1"/>
    </row>
    <row r="138" spans="2:32" hidden="1" x14ac:dyDescent="0.25">
      <c r="B138" s="1"/>
      <c r="D138" s="1"/>
      <c r="E138" s="1"/>
      <c r="F138" s="1"/>
      <c r="H138" s="1"/>
      <c r="I138" s="1"/>
      <c r="K138" s="1"/>
      <c r="M138" s="1"/>
      <c r="N138" s="1"/>
      <c r="O138" s="36"/>
      <c r="P138" s="36"/>
      <c r="T138" s="1"/>
      <c r="U138" s="1"/>
      <c r="V138" s="1"/>
      <c r="W138" s="1"/>
      <c r="X138" s="1"/>
      <c r="Y138" s="1"/>
      <c r="Z138" s="1"/>
      <c r="AA138" s="1"/>
      <c r="AB138" s="1"/>
      <c r="AC138" s="1"/>
      <c r="AD138" s="1"/>
      <c r="AE138" s="1"/>
      <c r="AF138" s="1"/>
    </row>
    <row r="139" spans="2:32" hidden="1" x14ac:dyDescent="0.25">
      <c r="B139" s="1"/>
      <c r="D139" s="1"/>
      <c r="E139" s="1"/>
      <c r="F139" s="1"/>
      <c r="H139" s="1"/>
      <c r="I139" s="1"/>
      <c r="K139" s="1"/>
      <c r="M139" s="1"/>
      <c r="N139" s="1"/>
      <c r="O139" s="36"/>
      <c r="P139" s="36"/>
      <c r="T139" s="1"/>
      <c r="U139" s="1"/>
      <c r="V139" s="1"/>
      <c r="W139" s="1"/>
      <c r="X139" s="1"/>
      <c r="Y139" s="1"/>
      <c r="Z139" s="1"/>
      <c r="AA139" s="1"/>
      <c r="AB139" s="1"/>
      <c r="AC139" s="1"/>
      <c r="AD139" s="1"/>
      <c r="AE139" s="1"/>
      <c r="AF139" s="1"/>
    </row>
    <row r="140" spans="2:32" hidden="1" x14ac:dyDescent="0.25">
      <c r="B140" s="1"/>
      <c r="D140" s="1"/>
      <c r="E140" s="1"/>
      <c r="F140" s="1"/>
      <c r="H140" s="1"/>
      <c r="I140" s="1"/>
      <c r="K140" s="1"/>
      <c r="M140" s="1"/>
      <c r="N140" s="1"/>
      <c r="O140" s="36"/>
      <c r="P140" s="36"/>
      <c r="T140" s="1"/>
      <c r="U140" s="1"/>
      <c r="V140" s="1"/>
      <c r="W140" s="1"/>
      <c r="X140" s="1"/>
      <c r="Y140" s="1"/>
      <c r="Z140" s="1"/>
      <c r="AA140" s="1"/>
      <c r="AB140" s="1"/>
      <c r="AC140" s="1"/>
      <c r="AD140" s="1"/>
      <c r="AE140" s="1"/>
      <c r="AF140" s="1"/>
    </row>
    <row r="141" spans="2:32" hidden="1" x14ac:dyDescent="0.25">
      <c r="B141" s="1"/>
      <c r="D141" s="1"/>
      <c r="E141" s="1"/>
      <c r="F141" s="1"/>
      <c r="H141" s="1"/>
      <c r="I141" s="1"/>
      <c r="K141" s="1"/>
      <c r="M141" s="1"/>
      <c r="N141" s="1"/>
      <c r="O141" s="36"/>
      <c r="P141" s="36"/>
      <c r="T141" s="1"/>
      <c r="U141" s="1"/>
      <c r="V141" s="1"/>
      <c r="W141" s="1"/>
      <c r="X141" s="1"/>
      <c r="Y141" s="1"/>
      <c r="Z141" s="1"/>
      <c r="AA141" s="1"/>
      <c r="AB141" s="1"/>
      <c r="AC141" s="1"/>
      <c r="AD141" s="1"/>
      <c r="AE141" s="1"/>
      <c r="AF141" s="1"/>
    </row>
    <row r="142" spans="2:32" hidden="1" x14ac:dyDescent="0.25">
      <c r="B142" s="1"/>
      <c r="D142" s="1"/>
      <c r="E142" s="1"/>
      <c r="F142" s="1"/>
      <c r="H142" s="1"/>
      <c r="I142" s="1"/>
      <c r="K142" s="1"/>
      <c r="M142" s="1"/>
      <c r="N142" s="1"/>
      <c r="O142" s="36"/>
      <c r="P142" s="36"/>
      <c r="T142" s="1"/>
      <c r="U142" s="1"/>
      <c r="V142" s="1"/>
      <c r="W142" s="1"/>
      <c r="X142" s="1"/>
      <c r="Y142" s="1"/>
      <c r="Z142" s="1"/>
      <c r="AA142" s="1"/>
      <c r="AB142" s="1"/>
      <c r="AC142" s="1"/>
      <c r="AD142" s="1"/>
      <c r="AE142" s="1"/>
      <c r="AF142" s="1"/>
    </row>
    <row r="143" spans="2:32" hidden="1" x14ac:dyDescent="0.25">
      <c r="B143" s="1"/>
      <c r="D143" s="1"/>
      <c r="E143" s="1"/>
      <c r="F143" s="1"/>
      <c r="H143" s="1"/>
      <c r="I143" s="1"/>
      <c r="K143" s="1"/>
      <c r="M143" s="1"/>
      <c r="N143" s="1"/>
      <c r="O143" s="36"/>
      <c r="P143" s="36"/>
      <c r="T143" s="1"/>
      <c r="U143" s="1"/>
      <c r="V143" s="1"/>
      <c r="W143" s="1"/>
      <c r="X143" s="1"/>
      <c r="Y143" s="1"/>
      <c r="Z143" s="1"/>
      <c r="AA143" s="1"/>
      <c r="AB143" s="1"/>
      <c r="AC143" s="1"/>
      <c r="AD143" s="1"/>
      <c r="AE143" s="1"/>
      <c r="AF143" s="1"/>
    </row>
    <row r="144" spans="2:32" hidden="1" x14ac:dyDescent="0.25">
      <c r="B144" s="1"/>
      <c r="D144" s="1"/>
      <c r="E144" s="1"/>
      <c r="F144" s="1"/>
      <c r="H144" s="1"/>
      <c r="I144" s="1"/>
      <c r="K144" s="1"/>
      <c r="M144" s="1"/>
      <c r="N144" s="1"/>
      <c r="O144" s="36"/>
      <c r="P144" s="36"/>
      <c r="T144" s="1"/>
      <c r="U144" s="1"/>
      <c r="V144" s="1"/>
      <c r="W144" s="1"/>
      <c r="X144" s="1"/>
      <c r="Y144" s="1"/>
      <c r="Z144" s="1"/>
      <c r="AA144" s="1"/>
      <c r="AB144" s="1"/>
      <c r="AC144" s="1"/>
      <c r="AD144" s="1"/>
      <c r="AE144" s="1"/>
      <c r="AF144" s="1"/>
    </row>
    <row r="145" spans="2:32" hidden="1" x14ac:dyDescent="0.25">
      <c r="B145" s="1"/>
      <c r="D145" s="1"/>
      <c r="E145" s="1"/>
      <c r="F145" s="1"/>
      <c r="H145" s="1"/>
      <c r="I145" s="1"/>
      <c r="K145" s="1"/>
      <c r="M145" s="1"/>
      <c r="N145" s="1"/>
      <c r="O145" s="36"/>
      <c r="P145" s="36"/>
      <c r="T145" s="1"/>
      <c r="U145" s="1"/>
      <c r="V145" s="1"/>
      <c r="W145" s="1"/>
      <c r="X145" s="1"/>
      <c r="Y145" s="1"/>
      <c r="Z145" s="1"/>
      <c r="AA145" s="1"/>
      <c r="AB145" s="1"/>
      <c r="AC145" s="1"/>
      <c r="AD145" s="1"/>
      <c r="AE145" s="1"/>
      <c r="AF145" s="1"/>
    </row>
    <row r="146" spans="2:32" hidden="1" x14ac:dyDescent="0.25">
      <c r="B146" s="1"/>
      <c r="D146" s="1"/>
      <c r="E146" s="1"/>
      <c r="F146" s="1"/>
      <c r="H146" s="1"/>
      <c r="I146" s="1"/>
      <c r="K146" s="1"/>
      <c r="M146" s="1"/>
      <c r="N146" s="1"/>
      <c r="O146" s="36"/>
      <c r="P146" s="36"/>
      <c r="T146" s="1"/>
      <c r="U146" s="1"/>
      <c r="V146" s="1"/>
      <c r="W146" s="1"/>
      <c r="X146" s="1"/>
      <c r="Y146" s="1"/>
      <c r="Z146" s="1"/>
      <c r="AA146" s="1"/>
      <c r="AB146" s="1"/>
      <c r="AC146" s="1"/>
      <c r="AD146" s="1"/>
      <c r="AE146" s="1"/>
      <c r="AF146" s="1"/>
    </row>
    <row r="147" spans="2:32" hidden="1" x14ac:dyDescent="0.25">
      <c r="B147" s="1"/>
      <c r="D147" s="1"/>
      <c r="E147" s="1"/>
      <c r="F147" s="1"/>
      <c r="H147" s="1"/>
      <c r="I147" s="1"/>
      <c r="K147" s="1"/>
      <c r="M147" s="1"/>
      <c r="N147" s="1"/>
      <c r="O147" s="36"/>
      <c r="P147" s="36"/>
      <c r="T147" s="1"/>
      <c r="U147" s="1"/>
      <c r="V147" s="1"/>
      <c r="W147" s="1"/>
      <c r="X147" s="1"/>
      <c r="Y147" s="1"/>
      <c r="Z147" s="1"/>
      <c r="AA147" s="1"/>
      <c r="AB147" s="1"/>
      <c r="AC147" s="1"/>
      <c r="AD147" s="1"/>
      <c r="AE147" s="1"/>
      <c r="AF147" s="1"/>
    </row>
    <row r="148" spans="2:32" hidden="1" x14ac:dyDescent="0.25">
      <c r="B148" s="1"/>
      <c r="D148" s="1"/>
      <c r="E148" s="1"/>
      <c r="F148" s="1"/>
      <c r="H148" s="1"/>
      <c r="I148" s="1"/>
      <c r="K148" s="1"/>
      <c r="M148" s="1"/>
      <c r="N148" s="1"/>
      <c r="O148" s="36"/>
      <c r="P148" s="36"/>
      <c r="T148" s="1"/>
      <c r="U148" s="1"/>
      <c r="V148" s="1"/>
      <c r="W148" s="1"/>
      <c r="X148" s="1"/>
      <c r="Y148" s="1"/>
      <c r="Z148" s="1"/>
      <c r="AA148" s="1"/>
      <c r="AB148" s="1"/>
      <c r="AC148" s="1"/>
      <c r="AD148" s="1"/>
      <c r="AE148" s="1"/>
      <c r="AF148" s="1"/>
    </row>
    <row r="149" spans="2:32" hidden="1" x14ac:dyDescent="0.25">
      <c r="B149" s="1"/>
      <c r="D149" s="1"/>
      <c r="E149" s="1"/>
      <c r="F149" s="1"/>
      <c r="H149" s="1"/>
      <c r="I149" s="1"/>
      <c r="K149" s="1"/>
      <c r="M149" s="1"/>
      <c r="N149" s="1"/>
      <c r="O149" s="36"/>
      <c r="P149" s="36"/>
      <c r="T149" s="1"/>
      <c r="U149" s="1"/>
      <c r="V149" s="1"/>
      <c r="W149" s="1"/>
      <c r="X149" s="1"/>
      <c r="Y149" s="1"/>
      <c r="Z149" s="1"/>
      <c r="AA149" s="1"/>
      <c r="AB149" s="1"/>
      <c r="AC149" s="1"/>
      <c r="AD149" s="1"/>
      <c r="AE149" s="1"/>
      <c r="AF149" s="1"/>
    </row>
    <row r="150" spans="2:32" hidden="1" x14ac:dyDescent="0.25">
      <c r="B150" s="1"/>
      <c r="D150" s="1"/>
      <c r="E150" s="1"/>
      <c r="F150" s="1"/>
      <c r="H150" s="1"/>
      <c r="I150" s="1"/>
      <c r="K150" s="1"/>
      <c r="M150" s="1"/>
      <c r="N150" s="1"/>
      <c r="O150" s="36"/>
      <c r="P150" s="36"/>
      <c r="T150" s="1"/>
      <c r="U150" s="1"/>
      <c r="V150" s="1"/>
      <c r="W150" s="1"/>
      <c r="X150" s="1"/>
      <c r="Y150" s="1"/>
      <c r="Z150" s="1"/>
      <c r="AA150" s="1"/>
      <c r="AB150" s="1"/>
      <c r="AC150" s="1"/>
      <c r="AD150" s="1"/>
      <c r="AE150" s="1"/>
      <c r="AF150" s="1"/>
    </row>
    <row r="151" spans="2:32" hidden="1" x14ac:dyDescent="0.25">
      <c r="B151" s="1"/>
      <c r="D151" s="1"/>
      <c r="E151" s="1"/>
      <c r="F151" s="1"/>
      <c r="H151" s="1"/>
      <c r="I151" s="1"/>
      <c r="K151" s="1"/>
      <c r="M151" s="1"/>
      <c r="N151" s="1"/>
      <c r="O151" s="36"/>
      <c r="P151" s="36"/>
      <c r="T151" s="1"/>
      <c r="U151" s="1"/>
      <c r="V151" s="1"/>
      <c r="W151" s="1"/>
      <c r="X151" s="1"/>
      <c r="Y151" s="1"/>
      <c r="Z151" s="1"/>
      <c r="AA151" s="1"/>
      <c r="AB151" s="1"/>
      <c r="AC151" s="1"/>
      <c r="AD151" s="1"/>
      <c r="AE151" s="1"/>
      <c r="AF151" s="1"/>
    </row>
    <row r="152" spans="2:32" hidden="1" x14ac:dyDescent="0.25">
      <c r="B152" s="1"/>
      <c r="D152" s="1"/>
      <c r="E152" s="1"/>
      <c r="F152" s="1"/>
      <c r="H152" s="1"/>
      <c r="I152" s="1"/>
      <c r="K152" s="1"/>
      <c r="M152" s="1"/>
      <c r="N152" s="1"/>
      <c r="O152" s="36"/>
      <c r="P152" s="36"/>
      <c r="T152" s="1"/>
      <c r="U152" s="1"/>
      <c r="V152" s="1"/>
      <c r="W152" s="1"/>
      <c r="X152" s="1"/>
      <c r="Y152" s="1"/>
      <c r="Z152" s="1"/>
      <c r="AA152" s="1"/>
      <c r="AB152" s="1"/>
      <c r="AC152" s="1"/>
      <c r="AD152" s="1"/>
      <c r="AE152" s="1"/>
      <c r="AF152" s="1"/>
    </row>
    <row r="153" spans="2:32" hidden="1" x14ac:dyDescent="0.25">
      <c r="B153" s="1"/>
      <c r="D153" s="1"/>
      <c r="E153" s="1"/>
      <c r="F153" s="1"/>
      <c r="H153" s="1"/>
      <c r="I153" s="1"/>
      <c r="K153" s="1"/>
      <c r="M153" s="1"/>
      <c r="N153" s="1"/>
      <c r="O153" s="36"/>
      <c r="P153" s="36"/>
      <c r="T153" s="1"/>
      <c r="U153" s="1"/>
      <c r="V153" s="1"/>
      <c r="W153" s="1"/>
      <c r="X153" s="1"/>
      <c r="Y153" s="1"/>
      <c r="Z153" s="1"/>
      <c r="AA153" s="1"/>
      <c r="AB153" s="1"/>
      <c r="AC153" s="1"/>
      <c r="AD153" s="1"/>
      <c r="AE153" s="1"/>
      <c r="AF153" s="1"/>
    </row>
    <row r="154" spans="2:32" hidden="1" x14ac:dyDescent="0.25">
      <c r="B154" s="1"/>
      <c r="D154" s="1"/>
      <c r="E154" s="1"/>
      <c r="F154" s="1"/>
      <c r="H154" s="1"/>
      <c r="I154" s="1"/>
      <c r="K154" s="1"/>
      <c r="M154" s="1"/>
      <c r="N154" s="1"/>
      <c r="O154" s="36"/>
      <c r="P154" s="36"/>
      <c r="T154" s="1"/>
      <c r="U154" s="1"/>
      <c r="V154" s="1"/>
      <c r="W154" s="1"/>
      <c r="X154" s="1"/>
      <c r="Y154" s="1"/>
      <c r="Z154" s="1"/>
      <c r="AA154" s="1"/>
      <c r="AB154" s="1"/>
      <c r="AC154" s="1"/>
      <c r="AD154" s="1"/>
      <c r="AE154" s="1"/>
      <c r="AF154" s="1"/>
    </row>
    <row r="155" spans="2:32" hidden="1" x14ac:dyDescent="0.25">
      <c r="B155" s="1"/>
      <c r="D155" s="1"/>
      <c r="E155" s="1"/>
      <c r="F155" s="1"/>
      <c r="H155" s="1"/>
      <c r="I155" s="1"/>
      <c r="K155" s="1"/>
      <c r="M155" s="1"/>
      <c r="N155" s="1"/>
      <c r="O155" s="36"/>
      <c r="P155" s="36"/>
      <c r="T155" s="1"/>
      <c r="U155" s="1"/>
      <c r="V155" s="1"/>
      <c r="W155" s="1"/>
      <c r="X155" s="1"/>
      <c r="Y155" s="1"/>
      <c r="Z155" s="1"/>
      <c r="AA155" s="1"/>
      <c r="AB155" s="1"/>
      <c r="AC155" s="1"/>
      <c r="AD155" s="1"/>
      <c r="AE155" s="1"/>
      <c r="AF155" s="1"/>
    </row>
    <row r="156" spans="2:32" hidden="1" x14ac:dyDescent="0.25">
      <c r="B156" s="1"/>
      <c r="D156" s="1"/>
      <c r="E156" s="1"/>
      <c r="F156" s="1"/>
      <c r="H156" s="1"/>
      <c r="I156" s="1"/>
      <c r="K156" s="1"/>
      <c r="M156" s="1"/>
      <c r="N156" s="1"/>
      <c r="O156" s="36"/>
      <c r="P156" s="36"/>
      <c r="T156" s="1"/>
      <c r="U156" s="1"/>
      <c r="V156" s="1"/>
      <c r="W156" s="1"/>
      <c r="X156" s="1"/>
      <c r="Y156" s="1"/>
      <c r="Z156" s="1"/>
      <c r="AA156" s="1"/>
      <c r="AB156" s="1"/>
      <c r="AC156" s="1"/>
      <c r="AD156" s="1"/>
      <c r="AE156" s="1"/>
      <c r="AF156" s="1"/>
    </row>
    <row r="157" spans="2:32" hidden="1" x14ac:dyDescent="0.25">
      <c r="B157" s="1"/>
      <c r="D157" s="1"/>
      <c r="E157" s="1"/>
      <c r="F157" s="1"/>
      <c r="H157" s="1"/>
      <c r="I157" s="1"/>
      <c r="K157" s="1"/>
      <c r="M157" s="1"/>
      <c r="N157" s="1"/>
      <c r="O157" s="36"/>
      <c r="P157" s="36"/>
      <c r="T157" s="1"/>
      <c r="U157" s="1"/>
      <c r="V157" s="1"/>
      <c r="W157" s="1"/>
      <c r="X157" s="1"/>
      <c r="Y157" s="1"/>
      <c r="Z157" s="1"/>
      <c r="AA157" s="1"/>
      <c r="AB157" s="1"/>
      <c r="AC157" s="1"/>
      <c r="AD157" s="1"/>
      <c r="AE157" s="1"/>
      <c r="AF157" s="1"/>
    </row>
    <row r="158" spans="2:32" hidden="1" x14ac:dyDescent="0.25">
      <c r="B158" s="1"/>
      <c r="D158" s="1"/>
      <c r="E158" s="1"/>
      <c r="F158" s="1"/>
      <c r="H158" s="1"/>
      <c r="I158" s="1"/>
      <c r="K158" s="1"/>
      <c r="M158" s="1"/>
      <c r="N158" s="1"/>
      <c r="O158" s="36"/>
      <c r="P158" s="36"/>
      <c r="T158" s="1"/>
      <c r="U158" s="1"/>
      <c r="V158" s="1"/>
      <c r="W158" s="1"/>
      <c r="X158" s="1"/>
      <c r="Y158" s="1"/>
      <c r="Z158" s="1"/>
      <c r="AA158" s="1"/>
      <c r="AB158" s="1"/>
      <c r="AC158" s="1"/>
      <c r="AD158" s="1"/>
      <c r="AE158" s="1"/>
      <c r="AF158" s="1"/>
    </row>
    <row r="159" spans="2:32" hidden="1" x14ac:dyDescent="0.25">
      <c r="B159" s="1"/>
      <c r="D159" s="1"/>
      <c r="E159" s="1"/>
      <c r="F159" s="1"/>
      <c r="H159" s="1"/>
      <c r="I159" s="1"/>
      <c r="K159" s="1"/>
      <c r="M159" s="1"/>
      <c r="N159" s="1"/>
      <c r="O159" s="36"/>
      <c r="P159" s="36"/>
      <c r="T159" s="1"/>
      <c r="U159" s="1"/>
      <c r="V159" s="1"/>
      <c r="W159" s="1"/>
      <c r="X159" s="1"/>
      <c r="Y159" s="1"/>
      <c r="Z159" s="1"/>
      <c r="AA159" s="1"/>
      <c r="AB159" s="1"/>
      <c r="AC159" s="1"/>
      <c r="AD159" s="1"/>
      <c r="AE159" s="1"/>
      <c r="AF159" s="1"/>
    </row>
    <row r="160" spans="2:32" hidden="1" x14ac:dyDescent="0.25">
      <c r="B160" s="1"/>
      <c r="D160" s="1"/>
      <c r="E160" s="1"/>
      <c r="F160" s="1"/>
      <c r="H160" s="1"/>
      <c r="I160" s="1"/>
      <c r="K160" s="1"/>
      <c r="M160" s="1"/>
      <c r="N160" s="1"/>
      <c r="O160" s="36"/>
      <c r="P160" s="36"/>
      <c r="T160" s="1"/>
      <c r="U160" s="1"/>
      <c r="V160" s="1"/>
      <c r="W160" s="1"/>
      <c r="X160" s="1"/>
      <c r="Y160" s="1"/>
      <c r="Z160" s="1"/>
      <c r="AA160" s="1"/>
      <c r="AB160" s="1"/>
      <c r="AC160" s="1"/>
      <c r="AD160" s="1"/>
      <c r="AE160" s="1"/>
      <c r="AF160" s="1"/>
    </row>
    <row r="161" spans="2:32" hidden="1" x14ac:dyDescent="0.25">
      <c r="B161" s="1"/>
      <c r="D161" s="1"/>
      <c r="E161" s="1"/>
      <c r="F161" s="1"/>
      <c r="H161" s="1"/>
      <c r="I161" s="1"/>
      <c r="K161" s="1"/>
      <c r="M161" s="1"/>
      <c r="N161" s="1"/>
      <c r="O161" s="36"/>
      <c r="P161" s="36"/>
      <c r="T161" s="1"/>
      <c r="U161" s="1"/>
      <c r="V161" s="1"/>
      <c r="W161" s="1"/>
      <c r="X161" s="1"/>
      <c r="Y161" s="1"/>
      <c r="Z161" s="1"/>
      <c r="AA161" s="1"/>
      <c r="AB161" s="1"/>
      <c r="AC161" s="1"/>
      <c r="AD161" s="1"/>
      <c r="AE161" s="1"/>
      <c r="AF161" s="1"/>
    </row>
    <row r="162" spans="2:32" hidden="1" x14ac:dyDescent="0.25">
      <c r="B162" s="1"/>
      <c r="D162" s="1"/>
      <c r="E162" s="1"/>
      <c r="F162" s="1"/>
      <c r="H162" s="1"/>
      <c r="I162" s="1"/>
      <c r="K162" s="1"/>
      <c r="M162" s="1"/>
      <c r="N162" s="1"/>
      <c r="O162" s="36"/>
      <c r="P162" s="36"/>
      <c r="T162" s="1"/>
      <c r="U162" s="1"/>
      <c r="V162" s="1"/>
      <c r="W162" s="1"/>
      <c r="X162" s="1"/>
      <c r="Y162" s="1"/>
      <c r="Z162" s="1"/>
      <c r="AA162" s="1"/>
      <c r="AB162" s="1"/>
      <c r="AC162" s="1"/>
      <c r="AD162" s="1"/>
      <c r="AE162" s="1"/>
      <c r="AF162" s="1"/>
    </row>
    <row r="163" spans="2:32" hidden="1" x14ac:dyDescent="0.25">
      <c r="B163" s="1"/>
      <c r="D163" s="1"/>
      <c r="E163" s="1"/>
      <c r="F163" s="1"/>
      <c r="H163" s="1"/>
      <c r="I163" s="1"/>
      <c r="K163" s="1"/>
      <c r="M163" s="1"/>
      <c r="N163" s="1"/>
      <c r="O163" s="36"/>
      <c r="P163" s="36"/>
      <c r="T163" s="1"/>
      <c r="U163" s="1"/>
      <c r="V163" s="1"/>
      <c r="W163" s="1"/>
      <c r="X163" s="1"/>
      <c r="Y163" s="1"/>
      <c r="Z163" s="1"/>
      <c r="AA163" s="1"/>
      <c r="AB163" s="1"/>
      <c r="AC163" s="1"/>
      <c r="AD163" s="1"/>
      <c r="AE163" s="1"/>
      <c r="AF163" s="1"/>
    </row>
    <row r="164" spans="2:32" hidden="1" x14ac:dyDescent="0.25">
      <c r="B164" s="1"/>
      <c r="D164" s="1"/>
      <c r="E164" s="1"/>
      <c r="F164" s="1"/>
      <c r="H164" s="1"/>
      <c r="I164" s="1"/>
      <c r="K164" s="1"/>
      <c r="M164" s="1"/>
      <c r="N164" s="1"/>
      <c r="O164" s="36"/>
      <c r="P164" s="36"/>
      <c r="T164" s="1"/>
      <c r="U164" s="1"/>
      <c r="V164" s="1"/>
      <c r="W164" s="1"/>
      <c r="X164" s="1"/>
      <c r="Y164" s="1"/>
      <c r="Z164" s="1"/>
      <c r="AA164" s="1"/>
      <c r="AB164" s="1"/>
      <c r="AC164" s="1"/>
      <c r="AD164" s="1"/>
      <c r="AE164" s="1"/>
      <c r="AF164" s="1"/>
    </row>
    <row r="165" spans="2:32" hidden="1" x14ac:dyDescent="0.25">
      <c r="B165" s="1"/>
      <c r="D165" s="1"/>
      <c r="E165" s="1"/>
      <c r="F165" s="1"/>
      <c r="H165" s="1"/>
      <c r="I165" s="1"/>
      <c r="K165" s="1"/>
      <c r="M165" s="1"/>
      <c r="N165" s="1"/>
      <c r="O165" s="36"/>
      <c r="P165" s="36"/>
      <c r="T165" s="1"/>
      <c r="U165" s="1"/>
      <c r="V165" s="1"/>
      <c r="W165" s="1"/>
      <c r="X165" s="1"/>
      <c r="Y165" s="1"/>
      <c r="Z165" s="1"/>
      <c r="AA165" s="1"/>
      <c r="AB165" s="1"/>
      <c r="AC165" s="1"/>
      <c r="AD165" s="1"/>
      <c r="AE165" s="1"/>
      <c r="AF165" s="1"/>
    </row>
    <row r="166" spans="2:32" hidden="1" x14ac:dyDescent="0.25">
      <c r="B166" s="1"/>
      <c r="D166" s="1"/>
      <c r="E166" s="1"/>
      <c r="F166" s="1"/>
      <c r="H166" s="1"/>
      <c r="I166" s="1"/>
      <c r="K166" s="1"/>
      <c r="M166" s="1"/>
      <c r="N166" s="1"/>
      <c r="O166" s="36"/>
      <c r="P166" s="36"/>
      <c r="T166" s="1"/>
      <c r="U166" s="1"/>
      <c r="V166" s="1"/>
      <c r="W166" s="1"/>
      <c r="X166" s="1"/>
      <c r="Y166" s="1"/>
      <c r="Z166" s="1"/>
      <c r="AA166" s="1"/>
      <c r="AB166" s="1"/>
      <c r="AC166" s="1"/>
      <c r="AD166" s="1"/>
      <c r="AE166" s="1"/>
      <c r="AF166" s="1"/>
    </row>
    <row r="167" spans="2:32" hidden="1" x14ac:dyDescent="0.25">
      <c r="B167" s="1"/>
      <c r="D167" s="1"/>
      <c r="E167" s="1"/>
      <c r="F167" s="1"/>
      <c r="H167" s="1"/>
      <c r="I167" s="1"/>
      <c r="K167" s="1"/>
      <c r="M167" s="1"/>
      <c r="N167" s="1"/>
      <c r="O167" s="36"/>
      <c r="P167" s="36"/>
      <c r="T167" s="1"/>
      <c r="U167" s="1"/>
      <c r="V167" s="1"/>
      <c r="W167" s="1"/>
      <c r="X167" s="1"/>
      <c r="Y167" s="1"/>
      <c r="Z167" s="1"/>
      <c r="AA167" s="1"/>
      <c r="AB167" s="1"/>
      <c r="AC167" s="1"/>
      <c r="AD167" s="1"/>
      <c r="AE167" s="1"/>
      <c r="AF167" s="1"/>
    </row>
    <row r="168" spans="2:32" hidden="1" x14ac:dyDescent="0.25">
      <c r="B168" s="1"/>
      <c r="D168" s="1"/>
      <c r="E168" s="1"/>
      <c r="F168" s="1"/>
      <c r="H168" s="1"/>
      <c r="I168" s="1"/>
      <c r="K168" s="1"/>
      <c r="M168" s="1"/>
      <c r="N168" s="1"/>
      <c r="O168" s="36"/>
      <c r="P168" s="36"/>
      <c r="T168" s="1"/>
      <c r="U168" s="1"/>
      <c r="V168" s="1"/>
      <c r="W168" s="1"/>
      <c r="X168" s="1"/>
      <c r="Y168" s="1"/>
      <c r="Z168" s="1"/>
      <c r="AA168" s="1"/>
      <c r="AB168" s="1"/>
      <c r="AC168" s="1"/>
      <c r="AD168" s="1"/>
      <c r="AE168" s="1"/>
      <c r="AF168" s="1"/>
    </row>
    <row r="169" spans="2:32" hidden="1" x14ac:dyDescent="0.25">
      <c r="B169" s="1"/>
      <c r="D169" s="1"/>
      <c r="E169" s="1"/>
      <c r="F169" s="1"/>
      <c r="H169" s="1"/>
      <c r="I169" s="1"/>
      <c r="K169" s="1"/>
      <c r="M169" s="1"/>
      <c r="N169" s="1"/>
      <c r="O169" s="36"/>
      <c r="P169" s="36"/>
      <c r="T169" s="1"/>
      <c r="U169" s="1"/>
      <c r="V169" s="1"/>
      <c r="W169" s="1"/>
      <c r="X169" s="1"/>
      <c r="Y169" s="1"/>
      <c r="Z169" s="1"/>
      <c r="AA169" s="1"/>
      <c r="AB169" s="1"/>
      <c r="AC169" s="1"/>
      <c r="AD169" s="1"/>
      <c r="AE169" s="1"/>
      <c r="AF169" s="1"/>
    </row>
    <row r="170" spans="2:32" hidden="1" x14ac:dyDescent="0.25">
      <c r="B170" s="1"/>
      <c r="D170" s="1"/>
      <c r="E170" s="1"/>
      <c r="F170" s="1"/>
      <c r="H170" s="1"/>
      <c r="I170" s="1"/>
      <c r="K170" s="1"/>
      <c r="M170" s="1"/>
      <c r="N170" s="1"/>
      <c r="O170" s="36"/>
      <c r="P170" s="36"/>
      <c r="T170" s="1"/>
      <c r="U170" s="1"/>
      <c r="V170" s="1"/>
      <c r="W170" s="1"/>
      <c r="X170" s="1"/>
      <c r="Y170" s="1"/>
      <c r="Z170" s="1"/>
      <c r="AA170" s="1"/>
      <c r="AB170" s="1"/>
      <c r="AC170" s="1"/>
      <c r="AD170" s="1"/>
      <c r="AE170" s="1"/>
      <c r="AF170" s="1"/>
    </row>
    <row r="171" spans="2:32" hidden="1" x14ac:dyDescent="0.25">
      <c r="B171" s="1"/>
      <c r="D171" s="1"/>
      <c r="E171" s="1"/>
      <c r="F171" s="1"/>
      <c r="H171" s="1"/>
      <c r="I171" s="1"/>
      <c r="K171" s="1"/>
      <c r="M171" s="1"/>
      <c r="N171" s="1"/>
      <c r="O171" s="36"/>
      <c r="P171" s="36"/>
      <c r="T171" s="1"/>
      <c r="U171" s="1"/>
      <c r="V171" s="1"/>
      <c r="W171" s="1"/>
      <c r="X171" s="1"/>
      <c r="Y171" s="1"/>
      <c r="Z171" s="1"/>
      <c r="AA171" s="1"/>
      <c r="AB171" s="1"/>
      <c r="AC171" s="1"/>
      <c r="AD171" s="1"/>
      <c r="AE171" s="1"/>
      <c r="AF171" s="1"/>
    </row>
    <row r="172" spans="2:32" hidden="1" x14ac:dyDescent="0.25">
      <c r="B172" s="1"/>
      <c r="D172" s="1"/>
      <c r="E172" s="1"/>
      <c r="F172" s="1"/>
      <c r="H172" s="1"/>
      <c r="I172" s="1"/>
      <c r="K172" s="1"/>
      <c r="M172" s="1"/>
      <c r="N172" s="1"/>
      <c r="O172" s="36"/>
      <c r="P172" s="36"/>
      <c r="T172" s="1"/>
      <c r="U172" s="1"/>
      <c r="V172" s="1"/>
      <c r="W172" s="1"/>
      <c r="X172" s="1"/>
      <c r="Y172" s="1"/>
      <c r="Z172" s="1"/>
      <c r="AA172" s="1"/>
      <c r="AB172" s="1"/>
      <c r="AC172" s="1"/>
      <c r="AD172" s="1"/>
      <c r="AE172" s="1"/>
      <c r="AF172" s="1"/>
    </row>
    <row r="173" spans="2:32" hidden="1" x14ac:dyDescent="0.25">
      <c r="B173" s="1"/>
      <c r="D173" s="1"/>
      <c r="E173" s="1"/>
      <c r="F173" s="1"/>
      <c r="H173" s="1"/>
      <c r="I173" s="1"/>
      <c r="K173" s="1"/>
      <c r="M173" s="1"/>
      <c r="N173" s="1"/>
      <c r="O173" s="36"/>
      <c r="P173" s="36"/>
      <c r="T173" s="1"/>
      <c r="U173" s="1"/>
      <c r="V173" s="1"/>
      <c r="W173" s="1"/>
      <c r="X173" s="1"/>
      <c r="Y173" s="1"/>
      <c r="Z173" s="1"/>
      <c r="AA173" s="1"/>
      <c r="AB173" s="1"/>
      <c r="AC173" s="1"/>
      <c r="AD173" s="1"/>
      <c r="AE173" s="1"/>
      <c r="AF173" s="1"/>
    </row>
    <row r="174" spans="2:32" hidden="1" x14ac:dyDescent="0.25">
      <c r="B174" s="1"/>
      <c r="D174" s="1"/>
      <c r="E174" s="1"/>
      <c r="F174" s="1"/>
      <c r="H174" s="1"/>
      <c r="I174" s="1"/>
      <c r="K174" s="1"/>
      <c r="M174" s="1"/>
      <c r="N174" s="1"/>
      <c r="O174" s="36"/>
      <c r="P174" s="36"/>
      <c r="T174" s="1"/>
      <c r="U174" s="1"/>
      <c r="V174" s="1"/>
      <c r="W174" s="1"/>
      <c r="X174" s="1"/>
      <c r="Y174" s="1"/>
      <c r="Z174" s="1"/>
      <c r="AA174" s="1"/>
      <c r="AB174" s="1"/>
      <c r="AC174" s="1"/>
      <c r="AD174" s="1"/>
      <c r="AE174" s="1"/>
      <c r="AF174" s="1"/>
    </row>
    <row r="175" spans="2:32" hidden="1" x14ac:dyDescent="0.25">
      <c r="B175" s="1"/>
      <c r="D175" s="1"/>
      <c r="E175" s="1"/>
      <c r="F175" s="1"/>
      <c r="H175" s="1"/>
      <c r="I175" s="1"/>
      <c r="K175" s="1"/>
      <c r="M175" s="1"/>
      <c r="N175" s="1"/>
      <c r="O175" s="36"/>
      <c r="P175" s="36"/>
      <c r="T175" s="1"/>
      <c r="U175" s="1"/>
      <c r="V175" s="1"/>
      <c r="W175" s="1"/>
      <c r="X175" s="1"/>
      <c r="Y175" s="1"/>
      <c r="Z175" s="1"/>
      <c r="AA175" s="1"/>
      <c r="AB175" s="1"/>
      <c r="AC175" s="1"/>
      <c r="AD175" s="1"/>
      <c r="AE175" s="1"/>
      <c r="AF175" s="1"/>
    </row>
    <row r="176" spans="2:32" hidden="1" x14ac:dyDescent="0.25">
      <c r="B176" s="1"/>
      <c r="D176" s="1"/>
      <c r="E176" s="1"/>
      <c r="F176" s="1"/>
      <c r="H176" s="1"/>
      <c r="I176" s="1"/>
      <c r="K176" s="1"/>
      <c r="M176" s="1"/>
      <c r="N176" s="1"/>
      <c r="O176" s="36"/>
      <c r="P176" s="36"/>
      <c r="T176" s="1"/>
      <c r="U176" s="1"/>
      <c r="V176" s="1"/>
      <c r="W176" s="1"/>
      <c r="X176" s="1"/>
      <c r="Y176" s="1"/>
      <c r="Z176" s="1"/>
      <c r="AA176" s="1"/>
      <c r="AB176" s="1"/>
      <c r="AC176" s="1"/>
      <c r="AD176" s="1"/>
      <c r="AE176" s="1"/>
      <c r="AF176" s="1"/>
    </row>
    <row r="177" spans="2:32" hidden="1" x14ac:dyDescent="0.25">
      <c r="B177" s="1"/>
      <c r="D177" s="1"/>
      <c r="E177" s="1"/>
      <c r="F177" s="1"/>
      <c r="H177" s="1"/>
      <c r="I177" s="1"/>
      <c r="K177" s="1"/>
      <c r="M177" s="1"/>
      <c r="N177" s="1"/>
      <c r="O177" s="36"/>
      <c r="P177" s="36"/>
      <c r="T177" s="1"/>
      <c r="U177" s="1"/>
      <c r="V177" s="1"/>
      <c r="W177" s="1"/>
      <c r="X177" s="1"/>
      <c r="Y177" s="1"/>
      <c r="Z177" s="1"/>
      <c r="AA177" s="1"/>
      <c r="AB177" s="1"/>
      <c r="AC177" s="1"/>
      <c r="AD177" s="1"/>
      <c r="AE177" s="1"/>
      <c r="AF177" s="1"/>
    </row>
    <row r="178" spans="2:32" hidden="1" x14ac:dyDescent="0.25">
      <c r="B178" s="1"/>
      <c r="D178" s="1"/>
      <c r="E178" s="1"/>
      <c r="F178" s="1"/>
      <c r="H178" s="1"/>
      <c r="I178" s="1"/>
      <c r="K178" s="1"/>
      <c r="M178" s="1"/>
      <c r="N178" s="1"/>
      <c r="O178" s="36"/>
      <c r="P178" s="36"/>
      <c r="T178" s="1"/>
      <c r="U178" s="1"/>
      <c r="V178" s="1"/>
      <c r="W178" s="1"/>
      <c r="X178" s="1"/>
      <c r="Y178" s="1"/>
      <c r="Z178" s="1"/>
      <c r="AA178" s="1"/>
      <c r="AB178" s="1"/>
      <c r="AC178" s="1"/>
      <c r="AD178" s="1"/>
      <c r="AE178" s="1"/>
      <c r="AF178" s="1"/>
    </row>
    <row r="179" spans="2:32" hidden="1" x14ac:dyDescent="0.25">
      <c r="B179" s="1"/>
      <c r="D179" s="1"/>
      <c r="E179" s="1"/>
      <c r="F179" s="1"/>
      <c r="H179" s="1"/>
      <c r="I179" s="1"/>
      <c r="K179" s="1"/>
      <c r="M179" s="1"/>
      <c r="N179" s="1"/>
      <c r="O179" s="36"/>
      <c r="P179" s="36"/>
      <c r="T179" s="1"/>
      <c r="U179" s="1"/>
      <c r="V179" s="1"/>
      <c r="W179" s="1"/>
      <c r="X179" s="1"/>
      <c r="Y179" s="1"/>
      <c r="Z179" s="1"/>
      <c r="AA179" s="1"/>
      <c r="AB179" s="1"/>
      <c r="AC179" s="1"/>
      <c r="AD179" s="1"/>
      <c r="AE179" s="1"/>
      <c r="AF179" s="1"/>
    </row>
    <row r="180" spans="2:32" hidden="1" x14ac:dyDescent="0.25">
      <c r="B180" s="1"/>
      <c r="D180" s="1"/>
      <c r="E180" s="1"/>
      <c r="F180" s="1"/>
      <c r="H180" s="1"/>
      <c r="I180" s="1"/>
      <c r="K180" s="1"/>
      <c r="M180" s="1"/>
      <c r="N180" s="1"/>
      <c r="O180" s="36"/>
      <c r="P180" s="36"/>
      <c r="T180" s="1"/>
      <c r="U180" s="1"/>
      <c r="V180" s="1"/>
      <c r="W180" s="1"/>
      <c r="X180" s="1"/>
      <c r="Y180" s="1"/>
      <c r="Z180" s="1"/>
      <c r="AA180" s="1"/>
      <c r="AB180" s="1"/>
      <c r="AC180" s="1"/>
      <c r="AD180" s="1"/>
      <c r="AE180" s="1"/>
      <c r="AF180" s="1"/>
    </row>
    <row r="181" spans="2:32" hidden="1" x14ac:dyDescent="0.25">
      <c r="B181" s="1"/>
      <c r="D181" s="1"/>
      <c r="E181" s="1"/>
      <c r="F181" s="1"/>
      <c r="H181" s="1"/>
      <c r="I181" s="1"/>
      <c r="K181" s="1"/>
      <c r="M181" s="1"/>
      <c r="N181" s="1"/>
      <c r="O181" s="36"/>
      <c r="P181" s="36"/>
      <c r="T181" s="1"/>
      <c r="U181" s="1"/>
      <c r="V181" s="1"/>
      <c r="W181" s="1"/>
      <c r="X181" s="1"/>
      <c r="Y181" s="1"/>
      <c r="Z181" s="1"/>
      <c r="AA181" s="1"/>
      <c r="AB181" s="1"/>
      <c r="AC181" s="1"/>
      <c r="AD181" s="1"/>
      <c r="AE181" s="1"/>
      <c r="AF181" s="1"/>
    </row>
    <row r="182" spans="2:32" hidden="1" x14ac:dyDescent="0.25">
      <c r="B182" s="1"/>
      <c r="D182" s="1"/>
      <c r="E182" s="1"/>
      <c r="F182" s="1"/>
      <c r="H182" s="1"/>
      <c r="I182" s="1"/>
      <c r="K182" s="1"/>
      <c r="M182" s="1"/>
      <c r="N182" s="1"/>
      <c r="O182" s="36"/>
      <c r="P182" s="36"/>
      <c r="T182" s="1"/>
      <c r="U182" s="1"/>
      <c r="V182" s="1"/>
      <c r="W182" s="1"/>
      <c r="X182" s="1"/>
      <c r="Y182" s="1"/>
      <c r="Z182" s="1"/>
      <c r="AA182" s="1"/>
      <c r="AB182" s="1"/>
      <c r="AC182" s="1"/>
      <c r="AD182" s="1"/>
      <c r="AE182" s="1"/>
      <c r="AF182" s="1"/>
    </row>
    <row r="183" spans="2:32" hidden="1" x14ac:dyDescent="0.25">
      <c r="B183" s="1"/>
      <c r="D183" s="1"/>
      <c r="E183" s="1"/>
      <c r="F183" s="1"/>
      <c r="H183" s="1"/>
      <c r="I183" s="1"/>
      <c r="K183" s="1"/>
      <c r="M183" s="1"/>
      <c r="N183" s="1"/>
      <c r="O183" s="36"/>
      <c r="P183" s="36"/>
      <c r="T183" s="1"/>
      <c r="U183" s="1"/>
      <c r="V183" s="1"/>
      <c r="W183" s="1"/>
      <c r="X183" s="1"/>
      <c r="Y183" s="1"/>
      <c r="Z183" s="1"/>
      <c r="AA183" s="1"/>
      <c r="AB183" s="1"/>
      <c r="AC183" s="1"/>
      <c r="AD183" s="1"/>
      <c r="AE183" s="1"/>
      <c r="AF183" s="1"/>
    </row>
    <row r="184" spans="2:32" hidden="1" x14ac:dyDescent="0.25">
      <c r="B184" s="1"/>
      <c r="D184" s="1"/>
      <c r="E184" s="1"/>
      <c r="F184" s="1"/>
      <c r="H184" s="1"/>
      <c r="I184" s="1"/>
      <c r="K184" s="1"/>
      <c r="M184" s="1"/>
      <c r="N184" s="1"/>
      <c r="O184" s="36"/>
      <c r="P184" s="36"/>
      <c r="T184" s="1"/>
      <c r="U184" s="1"/>
      <c r="V184" s="1"/>
      <c r="W184" s="1"/>
      <c r="X184" s="1"/>
      <c r="Y184" s="1"/>
      <c r="Z184" s="1"/>
      <c r="AA184" s="1"/>
      <c r="AB184" s="1"/>
      <c r="AC184" s="1"/>
      <c r="AD184" s="1"/>
      <c r="AE184" s="1"/>
      <c r="AF184" s="1"/>
    </row>
    <row r="185" spans="2:32" hidden="1" x14ac:dyDescent="0.25">
      <c r="B185" s="1"/>
      <c r="D185" s="1"/>
      <c r="E185" s="1"/>
      <c r="F185" s="1"/>
      <c r="H185" s="1"/>
      <c r="I185" s="1"/>
      <c r="K185" s="1"/>
      <c r="M185" s="1"/>
      <c r="N185" s="1"/>
      <c r="O185" s="36"/>
      <c r="P185" s="36"/>
      <c r="T185" s="1"/>
      <c r="U185" s="1"/>
      <c r="V185" s="1"/>
      <c r="W185" s="1"/>
      <c r="X185" s="1"/>
      <c r="Y185" s="1"/>
      <c r="Z185" s="1"/>
      <c r="AA185" s="1"/>
      <c r="AB185" s="1"/>
      <c r="AC185" s="1"/>
      <c r="AD185" s="1"/>
      <c r="AE185" s="1"/>
      <c r="AF185" s="1"/>
    </row>
    <row r="186" spans="2:32" hidden="1" x14ac:dyDescent="0.25">
      <c r="B186" s="1"/>
      <c r="D186" s="1"/>
      <c r="E186" s="1"/>
      <c r="F186" s="1"/>
      <c r="H186" s="1"/>
      <c r="I186" s="1"/>
      <c r="K186" s="1"/>
      <c r="M186" s="1"/>
      <c r="N186" s="1"/>
      <c r="O186" s="36"/>
      <c r="P186" s="36"/>
      <c r="T186" s="1"/>
      <c r="U186" s="1"/>
      <c r="V186" s="1"/>
      <c r="W186" s="1"/>
      <c r="X186" s="1"/>
      <c r="Y186" s="1"/>
      <c r="Z186" s="1"/>
      <c r="AA186" s="1"/>
      <c r="AB186" s="1"/>
      <c r="AC186" s="1"/>
      <c r="AD186" s="1"/>
      <c r="AE186" s="1"/>
      <c r="AF186" s="1"/>
    </row>
    <row r="187" spans="2:32" hidden="1" x14ac:dyDescent="0.25">
      <c r="B187" s="1"/>
      <c r="D187" s="1"/>
      <c r="E187" s="1"/>
      <c r="F187" s="1"/>
      <c r="H187" s="1"/>
      <c r="I187" s="1"/>
      <c r="K187" s="1"/>
      <c r="M187" s="1"/>
      <c r="N187" s="1"/>
      <c r="O187" s="36"/>
      <c r="P187" s="36"/>
      <c r="T187" s="1"/>
      <c r="U187" s="1"/>
      <c r="V187" s="1"/>
      <c r="W187" s="1"/>
      <c r="X187" s="1"/>
      <c r="Y187" s="1"/>
      <c r="Z187" s="1"/>
      <c r="AA187" s="1"/>
      <c r="AB187" s="1"/>
      <c r="AC187" s="1"/>
      <c r="AD187" s="1"/>
      <c r="AE187" s="1"/>
      <c r="AF187" s="1"/>
    </row>
    <row r="188" spans="2:32" hidden="1" x14ac:dyDescent="0.25">
      <c r="B188" s="1"/>
      <c r="D188" s="1"/>
      <c r="E188" s="1"/>
      <c r="F188" s="1"/>
      <c r="H188" s="1"/>
      <c r="I188" s="1"/>
      <c r="K188" s="1"/>
      <c r="M188" s="1"/>
      <c r="N188" s="1"/>
      <c r="O188" s="36"/>
      <c r="P188" s="36"/>
      <c r="T188" s="1"/>
      <c r="U188" s="1"/>
      <c r="V188" s="1"/>
      <c r="W188" s="1"/>
      <c r="X188" s="1"/>
      <c r="Y188" s="1"/>
      <c r="Z188" s="1"/>
      <c r="AA188" s="1"/>
      <c r="AB188" s="1"/>
      <c r="AC188" s="1"/>
      <c r="AD188" s="1"/>
      <c r="AE188" s="1"/>
      <c r="AF188" s="1"/>
    </row>
    <row r="189" spans="2:32" hidden="1" x14ac:dyDescent="0.25">
      <c r="B189" s="1"/>
      <c r="D189" s="1"/>
      <c r="E189" s="1"/>
      <c r="F189" s="1"/>
      <c r="H189" s="1"/>
      <c r="I189" s="1"/>
      <c r="K189" s="1"/>
      <c r="M189" s="1"/>
      <c r="N189" s="1"/>
      <c r="O189" s="36"/>
      <c r="P189" s="36"/>
      <c r="T189" s="1"/>
      <c r="U189" s="1"/>
      <c r="V189" s="1"/>
      <c r="W189" s="1"/>
      <c r="X189" s="1"/>
      <c r="Y189" s="1"/>
      <c r="Z189" s="1"/>
      <c r="AA189" s="1"/>
      <c r="AB189" s="1"/>
      <c r="AC189" s="1"/>
      <c r="AD189" s="1"/>
      <c r="AE189" s="1"/>
      <c r="AF189" s="1"/>
    </row>
    <row r="190" spans="2:32" hidden="1" x14ac:dyDescent="0.25">
      <c r="B190" s="1"/>
      <c r="D190" s="1"/>
      <c r="E190" s="1"/>
      <c r="F190" s="1"/>
      <c r="H190" s="1"/>
      <c r="I190" s="1"/>
      <c r="K190" s="1"/>
      <c r="M190" s="1"/>
      <c r="N190" s="1"/>
      <c r="O190" s="36"/>
      <c r="P190" s="36"/>
      <c r="T190" s="1"/>
      <c r="U190" s="1"/>
      <c r="V190" s="1"/>
      <c r="W190" s="1"/>
      <c r="X190" s="1"/>
      <c r="Y190" s="1"/>
      <c r="Z190" s="1"/>
      <c r="AA190" s="1"/>
      <c r="AB190" s="1"/>
      <c r="AC190" s="1"/>
      <c r="AD190" s="1"/>
      <c r="AE190" s="1"/>
      <c r="AF190" s="1"/>
    </row>
    <row r="191" spans="2:32" hidden="1" x14ac:dyDescent="0.25">
      <c r="B191" s="1"/>
      <c r="D191" s="1"/>
      <c r="E191" s="1"/>
      <c r="F191" s="1"/>
      <c r="H191" s="1"/>
      <c r="I191" s="1"/>
      <c r="K191" s="1"/>
      <c r="M191" s="1"/>
      <c r="N191" s="1"/>
      <c r="O191" s="36"/>
      <c r="P191" s="36"/>
      <c r="T191" s="1"/>
      <c r="U191" s="1"/>
      <c r="V191" s="1"/>
      <c r="W191" s="1"/>
      <c r="X191" s="1"/>
      <c r="Y191" s="1"/>
      <c r="Z191" s="1"/>
      <c r="AA191" s="1"/>
      <c r="AB191" s="1"/>
      <c r="AC191" s="1"/>
      <c r="AD191" s="1"/>
      <c r="AE191" s="1"/>
      <c r="AF191" s="1"/>
    </row>
    <row r="192" spans="2:32" hidden="1" x14ac:dyDescent="0.25">
      <c r="B192" s="1"/>
      <c r="D192" s="1"/>
      <c r="E192" s="1"/>
      <c r="F192" s="1"/>
      <c r="H192" s="1"/>
      <c r="I192" s="1"/>
      <c r="K192" s="1"/>
      <c r="M192" s="1"/>
      <c r="N192" s="1"/>
      <c r="O192" s="36"/>
      <c r="P192" s="36"/>
      <c r="T192" s="1"/>
      <c r="U192" s="1"/>
      <c r="V192" s="1"/>
      <c r="W192" s="1"/>
      <c r="X192" s="1"/>
      <c r="Y192" s="1"/>
      <c r="Z192" s="1"/>
      <c r="AA192" s="1"/>
      <c r="AB192" s="1"/>
      <c r="AC192" s="1"/>
      <c r="AD192" s="1"/>
      <c r="AE192" s="1"/>
      <c r="AF192" s="1"/>
    </row>
    <row r="193" spans="2:32" hidden="1" x14ac:dyDescent="0.25">
      <c r="B193" s="1"/>
      <c r="D193" s="1"/>
      <c r="E193" s="1"/>
      <c r="F193" s="1"/>
      <c r="H193" s="1"/>
      <c r="I193" s="1"/>
      <c r="K193" s="1"/>
      <c r="M193" s="1"/>
      <c r="N193" s="1"/>
      <c r="O193" s="36"/>
      <c r="P193" s="36"/>
      <c r="T193" s="1"/>
      <c r="U193" s="1"/>
      <c r="V193" s="1"/>
      <c r="W193" s="1"/>
      <c r="X193" s="1"/>
      <c r="Y193" s="1"/>
      <c r="Z193" s="1"/>
      <c r="AA193" s="1"/>
      <c r="AB193" s="1"/>
      <c r="AC193" s="1"/>
      <c r="AD193" s="1"/>
      <c r="AE193" s="1"/>
      <c r="AF193" s="1"/>
    </row>
    <row r="194" spans="2:32" hidden="1" x14ac:dyDescent="0.25">
      <c r="B194" s="1"/>
      <c r="D194" s="1"/>
      <c r="E194" s="1"/>
      <c r="F194" s="1"/>
      <c r="H194" s="1"/>
      <c r="I194" s="1"/>
      <c r="K194" s="1"/>
      <c r="M194" s="1"/>
      <c r="N194" s="1"/>
      <c r="O194" s="36"/>
      <c r="P194" s="36"/>
      <c r="T194" s="1"/>
      <c r="U194" s="1"/>
      <c r="V194" s="1"/>
      <c r="W194" s="1"/>
      <c r="X194" s="1"/>
      <c r="Y194" s="1"/>
      <c r="Z194" s="1"/>
      <c r="AA194" s="1"/>
      <c r="AB194" s="1"/>
      <c r="AC194" s="1"/>
      <c r="AD194" s="1"/>
      <c r="AE194" s="1"/>
      <c r="AF194" s="1"/>
    </row>
    <row r="195" spans="2:32" hidden="1" x14ac:dyDescent="0.25">
      <c r="B195" s="1"/>
      <c r="D195" s="1"/>
      <c r="E195" s="1"/>
      <c r="F195" s="1"/>
      <c r="H195" s="1"/>
      <c r="I195" s="1"/>
      <c r="K195" s="1"/>
      <c r="M195" s="1"/>
      <c r="N195" s="1"/>
      <c r="O195" s="36"/>
      <c r="P195" s="36"/>
      <c r="T195" s="1"/>
      <c r="U195" s="1"/>
      <c r="V195" s="1"/>
      <c r="W195" s="1"/>
      <c r="X195" s="1"/>
      <c r="Y195" s="1"/>
      <c r="Z195" s="1"/>
      <c r="AA195" s="1"/>
      <c r="AB195" s="1"/>
      <c r="AC195" s="1"/>
      <c r="AD195" s="1"/>
      <c r="AE195" s="1"/>
      <c r="AF195" s="1"/>
    </row>
    <row r="196" spans="2:32" hidden="1" x14ac:dyDescent="0.25">
      <c r="B196" s="1"/>
      <c r="D196" s="1"/>
      <c r="E196" s="1"/>
      <c r="F196" s="1"/>
      <c r="H196" s="1"/>
      <c r="I196" s="1"/>
      <c r="K196" s="1"/>
      <c r="M196" s="1"/>
      <c r="N196" s="1"/>
      <c r="O196" s="36"/>
      <c r="P196" s="36"/>
      <c r="T196" s="1"/>
      <c r="U196" s="1"/>
      <c r="V196" s="1"/>
      <c r="W196" s="1"/>
      <c r="X196" s="1"/>
      <c r="Y196" s="1"/>
      <c r="Z196" s="1"/>
      <c r="AA196" s="1"/>
      <c r="AB196" s="1"/>
      <c r="AC196" s="1"/>
      <c r="AD196" s="1"/>
      <c r="AE196" s="1"/>
      <c r="AF196" s="1"/>
    </row>
    <row r="197" spans="2:32" hidden="1" x14ac:dyDescent="0.25">
      <c r="B197" s="1"/>
      <c r="D197" s="1"/>
      <c r="E197" s="1"/>
      <c r="F197" s="1"/>
      <c r="H197" s="1"/>
      <c r="I197" s="1"/>
      <c r="K197" s="1"/>
      <c r="M197" s="1"/>
      <c r="N197" s="1"/>
      <c r="O197" s="36"/>
      <c r="P197" s="36"/>
      <c r="T197" s="1"/>
      <c r="U197" s="1"/>
      <c r="V197" s="1"/>
      <c r="W197" s="1"/>
      <c r="X197" s="1"/>
      <c r="Y197" s="1"/>
      <c r="Z197" s="1"/>
      <c r="AA197" s="1"/>
      <c r="AB197" s="1"/>
      <c r="AC197" s="1"/>
      <c r="AD197" s="1"/>
      <c r="AE197" s="1"/>
      <c r="AF197" s="1"/>
    </row>
    <row r="198" spans="2:32" hidden="1" x14ac:dyDescent="0.25">
      <c r="B198" s="1"/>
      <c r="D198" s="1"/>
      <c r="E198" s="1"/>
      <c r="F198" s="1"/>
      <c r="H198" s="1"/>
      <c r="I198" s="1"/>
      <c r="K198" s="1"/>
      <c r="M198" s="1"/>
      <c r="N198" s="1"/>
      <c r="O198" s="36"/>
      <c r="P198" s="36"/>
      <c r="T198" s="1"/>
      <c r="U198" s="1"/>
      <c r="V198" s="1"/>
      <c r="W198" s="1"/>
      <c r="X198" s="1"/>
      <c r="Y198" s="1"/>
      <c r="Z198" s="1"/>
      <c r="AA198" s="1"/>
      <c r="AB198" s="1"/>
      <c r="AC198" s="1"/>
      <c r="AD198" s="1"/>
      <c r="AE198" s="1"/>
      <c r="AF198" s="1"/>
    </row>
    <row r="199" spans="2:32" hidden="1" x14ac:dyDescent="0.25">
      <c r="B199" s="1"/>
      <c r="D199" s="1"/>
      <c r="E199" s="1"/>
      <c r="F199" s="1"/>
      <c r="H199" s="1"/>
      <c r="I199" s="1"/>
      <c r="K199" s="1"/>
      <c r="M199" s="1"/>
      <c r="N199" s="1"/>
      <c r="O199" s="36"/>
      <c r="P199" s="36"/>
      <c r="T199" s="1"/>
      <c r="U199" s="1"/>
      <c r="V199" s="1"/>
      <c r="W199" s="1"/>
      <c r="X199" s="1"/>
      <c r="Y199" s="1"/>
      <c r="Z199" s="1"/>
      <c r="AA199" s="1"/>
      <c r="AB199" s="1"/>
      <c r="AC199" s="1"/>
      <c r="AD199" s="1"/>
      <c r="AE199" s="1"/>
      <c r="AF199" s="1"/>
    </row>
    <row r="200" spans="2:32" hidden="1" x14ac:dyDescent="0.25">
      <c r="B200" s="1"/>
      <c r="D200" s="1"/>
      <c r="E200" s="1"/>
      <c r="F200" s="1"/>
      <c r="H200" s="1"/>
      <c r="I200" s="1"/>
      <c r="K200" s="1"/>
      <c r="M200" s="1"/>
      <c r="N200" s="1"/>
      <c r="O200" s="36"/>
      <c r="P200" s="36"/>
      <c r="T200" s="1"/>
      <c r="U200" s="1"/>
      <c r="V200" s="1"/>
      <c r="W200" s="1"/>
      <c r="X200" s="1"/>
      <c r="Y200" s="1"/>
      <c r="Z200" s="1"/>
      <c r="AA200" s="1"/>
      <c r="AB200" s="1"/>
      <c r="AC200" s="1"/>
      <c r="AD200" s="1"/>
      <c r="AE200" s="1"/>
      <c r="AF200" s="1"/>
    </row>
    <row r="201" spans="2:32" hidden="1" x14ac:dyDescent="0.25">
      <c r="B201" s="1"/>
      <c r="D201" s="1"/>
      <c r="E201" s="1"/>
      <c r="F201" s="1"/>
      <c r="H201" s="1"/>
      <c r="I201" s="1"/>
      <c r="K201" s="1"/>
      <c r="M201" s="1"/>
      <c r="N201" s="1"/>
      <c r="O201" s="36"/>
      <c r="P201" s="36"/>
      <c r="T201" s="1"/>
      <c r="U201" s="1"/>
      <c r="V201" s="1"/>
      <c r="W201" s="1"/>
      <c r="X201" s="1"/>
      <c r="Y201" s="1"/>
      <c r="Z201" s="1"/>
      <c r="AA201" s="1"/>
      <c r="AB201" s="1"/>
      <c r="AC201" s="1"/>
      <c r="AD201" s="1"/>
      <c r="AE201" s="1"/>
      <c r="AF201" s="1"/>
    </row>
    <row r="202" spans="2:32" hidden="1" x14ac:dyDescent="0.25">
      <c r="B202" s="1"/>
      <c r="D202" s="1"/>
      <c r="E202" s="1"/>
      <c r="F202" s="1"/>
      <c r="H202" s="1"/>
      <c r="I202" s="1"/>
      <c r="K202" s="1"/>
      <c r="M202" s="1"/>
      <c r="N202" s="1"/>
      <c r="O202" s="36"/>
      <c r="P202" s="36"/>
      <c r="T202" s="1"/>
      <c r="U202" s="1"/>
      <c r="V202" s="1"/>
      <c r="W202" s="1"/>
      <c r="X202" s="1"/>
      <c r="Y202" s="1"/>
      <c r="Z202" s="1"/>
      <c r="AA202" s="1"/>
      <c r="AB202" s="1"/>
      <c r="AC202" s="1"/>
      <c r="AD202" s="1"/>
      <c r="AE202" s="1"/>
      <c r="AF202" s="1"/>
    </row>
    <row r="203" spans="2:32" hidden="1" x14ac:dyDescent="0.25">
      <c r="B203" s="1"/>
      <c r="D203" s="1"/>
      <c r="E203" s="1"/>
      <c r="F203" s="1"/>
      <c r="H203" s="1"/>
      <c r="I203" s="1"/>
      <c r="K203" s="1"/>
      <c r="M203" s="1"/>
      <c r="N203" s="1"/>
      <c r="O203" s="36"/>
      <c r="P203" s="36"/>
      <c r="T203" s="1"/>
      <c r="U203" s="1"/>
      <c r="V203" s="1"/>
      <c r="W203" s="1"/>
      <c r="X203" s="1"/>
      <c r="Y203" s="1"/>
      <c r="Z203" s="1"/>
      <c r="AA203" s="1"/>
      <c r="AB203" s="1"/>
      <c r="AC203" s="1"/>
      <c r="AD203" s="1"/>
      <c r="AE203" s="1"/>
      <c r="AF203" s="1"/>
    </row>
    <row r="204" spans="2:32" hidden="1" x14ac:dyDescent="0.25">
      <c r="B204" s="1"/>
      <c r="D204" s="1"/>
      <c r="E204" s="1"/>
      <c r="F204" s="1"/>
      <c r="H204" s="1"/>
      <c r="I204" s="1"/>
      <c r="K204" s="1"/>
      <c r="M204" s="1"/>
      <c r="N204" s="1"/>
      <c r="O204" s="36"/>
      <c r="P204" s="36"/>
      <c r="T204" s="1"/>
      <c r="U204" s="1"/>
      <c r="V204" s="1"/>
      <c r="W204" s="1"/>
      <c r="X204" s="1"/>
      <c r="Y204" s="1"/>
      <c r="Z204" s="1"/>
      <c r="AA204" s="1"/>
      <c r="AB204" s="1"/>
      <c r="AC204" s="1"/>
      <c r="AD204" s="1"/>
      <c r="AE204" s="1"/>
      <c r="AF204" s="1"/>
    </row>
    <row r="205" spans="2:32" hidden="1" x14ac:dyDescent="0.25">
      <c r="B205" s="1"/>
      <c r="D205" s="1"/>
      <c r="E205" s="1"/>
      <c r="F205" s="1"/>
      <c r="H205" s="1"/>
      <c r="I205" s="1"/>
      <c r="K205" s="1"/>
      <c r="M205" s="1"/>
      <c r="N205" s="1"/>
      <c r="O205" s="36"/>
      <c r="P205" s="36"/>
      <c r="T205" s="1"/>
      <c r="U205" s="1"/>
      <c r="V205" s="1"/>
      <c r="W205" s="1"/>
      <c r="X205" s="1"/>
      <c r="Y205" s="1"/>
      <c r="Z205" s="1"/>
      <c r="AA205" s="1"/>
      <c r="AB205" s="1"/>
      <c r="AC205" s="1"/>
      <c r="AD205" s="1"/>
      <c r="AE205" s="1"/>
      <c r="AF205" s="1"/>
    </row>
    <row r="206" spans="2:32" hidden="1" x14ac:dyDescent="0.25">
      <c r="B206" s="1"/>
      <c r="D206" s="1"/>
      <c r="E206" s="1"/>
      <c r="F206" s="1"/>
      <c r="H206" s="1"/>
      <c r="I206" s="1"/>
      <c r="K206" s="1"/>
      <c r="M206" s="1"/>
      <c r="N206" s="1"/>
      <c r="O206" s="36"/>
      <c r="P206" s="36"/>
      <c r="T206" s="1"/>
      <c r="U206" s="1"/>
      <c r="V206" s="1"/>
      <c r="W206" s="1"/>
      <c r="X206" s="1"/>
      <c r="Y206" s="1"/>
      <c r="Z206" s="1"/>
      <c r="AA206" s="1"/>
      <c r="AB206" s="1"/>
      <c r="AC206" s="1"/>
      <c r="AD206" s="1"/>
      <c r="AE206" s="1"/>
      <c r="AF206" s="1"/>
    </row>
    <row r="207" spans="2:32" hidden="1" x14ac:dyDescent="0.25">
      <c r="B207" s="1"/>
      <c r="D207" s="1"/>
      <c r="E207" s="1"/>
      <c r="F207" s="1"/>
      <c r="H207" s="1"/>
      <c r="I207" s="1"/>
      <c r="K207" s="1"/>
      <c r="M207" s="1"/>
      <c r="N207" s="1"/>
      <c r="O207" s="36"/>
      <c r="P207" s="36"/>
      <c r="T207" s="1"/>
      <c r="U207" s="1"/>
      <c r="V207" s="1"/>
      <c r="W207" s="1"/>
      <c r="X207" s="1"/>
      <c r="Y207" s="1"/>
      <c r="Z207" s="1"/>
      <c r="AA207" s="1"/>
      <c r="AB207" s="1"/>
      <c r="AC207" s="1"/>
      <c r="AD207" s="1"/>
      <c r="AE207" s="1"/>
      <c r="AF207" s="1"/>
    </row>
    <row r="208" spans="2:32" hidden="1" x14ac:dyDescent="0.25">
      <c r="B208" s="1"/>
      <c r="D208" s="1"/>
      <c r="E208" s="1"/>
      <c r="F208" s="1"/>
      <c r="H208" s="1"/>
      <c r="I208" s="1"/>
      <c r="K208" s="1"/>
      <c r="M208" s="1"/>
      <c r="N208" s="1"/>
      <c r="O208" s="36"/>
      <c r="P208" s="36"/>
      <c r="T208" s="1"/>
      <c r="U208" s="1"/>
      <c r="V208" s="1"/>
      <c r="W208" s="1"/>
      <c r="X208" s="1"/>
      <c r="Y208" s="1"/>
      <c r="Z208" s="1"/>
      <c r="AA208" s="1"/>
      <c r="AB208" s="1"/>
      <c r="AC208" s="1"/>
      <c r="AD208" s="1"/>
      <c r="AE208" s="1"/>
      <c r="AF208" s="1"/>
    </row>
    <row r="209" spans="2:32" hidden="1" x14ac:dyDescent="0.25">
      <c r="B209" s="1"/>
      <c r="D209" s="1"/>
      <c r="E209" s="1"/>
      <c r="F209" s="1"/>
      <c r="H209" s="1"/>
      <c r="I209" s="1"/>
      <c r="K209" s="1"/>
      <c r="M209" s="1"/>
      <c r="N209" s="1"/>
      <c r="O209" s="36"/>
      <c r="P209" s="36"/>
      <c r="T209" s="1"/>
      <c r="U209" s="1"/>
      <c r="V209" s="1"/>
      <c r="W209" s="1"/>
      <c r="X209" s="1"/>
      <c r="Y209" s="1"/>
      <c r="Z209" s="1"/>
      <c r="AA209" s="1"/>
      <c r="AB209" s="1"/>
      <c r="AC209" s="1"/>
      <c r="AD209" s="1"/>
      <c r="AE209" s="1"/>
      <c r="AF209" s="1"/>
    </row>
    <row r="210" spans="2:32" hidden="1" x14ac:dyDescent="0.25">
      <c r="B210" s="1"/>
      <c r="D210" s="1"/>
      <c r="E210" s="1"/>
      <c r="F210" s="1"/>
      <c r="H210" s="1"/>
      <c r="I210" s="1"/>
      <c r="K210" s="1"/>
      <c r="M210" s="1"/>
      <c r="N210" s="1"/>
      <c r="O210" s="36"/>
      <c r="P210" s="36"/>
      <c r="T210" s="1"/>
      <c r="U210" s="1"/>
      <c r="V210" s="1"/>
      <c r="W210" s="1"/>
      <c r="X210" s="1"/>
      <c r="Y210" s="1"/>
      <c r="Z210" s="1"/>
      <c r="AA210" s="1"/>
      <c r="AB210" s="1"/>
      <c r="AC210" s="1"/>
      <c r="AD210" s="1"/>
      <c r="AE210" s="1"/>
      <c r="AF210" s="1"/>
    </row>
    <row r="211" spans="2:32" hidden="1" x14ac:dyDescent="0.25">
      <c r="B211" s="1"/>
      <c r="D211" s="1"/>
      <c r="E211" s="1"/>
      <c r="F211" s="1"/>
      <c r="H211" s="1"/>
      <c r="I211" s="1"/>
      <c r="K211" s="1"/>
      <c r="M211" s="1"/>
      <c r="N211" s="1"/>
      <c r="O211" s="36"/>
      <c r="P211" s="36"/>
      <c r="T211" s="1"/>
      <c r="U211" s="1"/>
      <c r="V211" s="1"/>
      <c r="W211" s="1"/>
      <c r="X211" s="1"/>
      <c r="Y211" s="1"/>
      <c r="Z211" s="1"/>
      <c r="AA211" s="1"/>
      <c r="AB211" s="1"/>
      <c r="AC211" s="1"/>
      <c r="AD211" s="1"/>
      <c r="AE211" s="1"/>
      <c r="AF211" s="1"/>
    </row>
    <row r="212" spans="2:32" hidden="1" x14ac:dyDescent="0.25">
      <c r="B212" s="1"/>
      <c r="D212" s="1"/>
      <c r="E212" s="1"/>
      <c r="F212" s="1"/>
      <c r="H212" s="1"/>
      <c r="I212" s="1"/>
      <c r="K212" s="1"/>
      <c r="M212" s="1"/>
      <c r="N212" s="1"/>
      <c r="O212" s="36"/>
      <c r="P212" s="36"/>
      <c r="T212" s="1"/>
      <c r="U212" s="1"/>
      <c r="V212" s="1"/>
      <c r="W212" s="1"/>
      <c r="X212" s="1"/>
      <c r="Y212" s="1"/>
      <c r="Z212" s="1"/>
      <c r="AA212" s="1"/>
      <c r="AB212" s="1"/>
      <c r="AC212" s="1"/>
      <c r="AD212" s="1"/>
      <c r="AE212" s="1"/>
      <c r="AF212" s="1"/>
    </row>
    <row r="213" spans="2:32" hidden="1" x14ac:dyDescent="0.25">
      <c r="B213" s="1"/>
      <c r="D213" s="1"/>
      <c r="E213" s="1"/>
      <c r="F213" s="1"/>
      <c r="H213" s="1"/>
      <c r="I213" s="1"/>
      <c r="K213" s="1"/>
      <c r="M213" s="1"/>
      <c r="N213" s="1"/>
      <c r="O213" s="36"/>
      <c r="P213" s="36"/>
      <c r="T213" s="1"/>
      <c r="U213" s="1"/>
      <c r="V213" s="1"/>
      <c r="W213" s="1"/>
      <c r="X213" s="1"/>
      <c r="Y213" s="1"/>
      <c r="Z213" s="1"/>
      <c r="AA213" s="1"/>
      <c r="AB213" s="1"/>
      <c r="AC213" s="1"/>
      <c r="AD213" s="1"/>
      <c r="AE213" s="1"/>
      <c r="AF213" s="1"/>
    </row>
    <row r="214" spans="2:32" hidden="1" x14ac:dyDescent="0.25">
      <c r="B214" s="1"/>
      <c r="D214" s="1"/>
      <c r="E214" s="1"/>
      <c r="F214" s="1"/>
      <c r="H214" s="1"/>
      <c r="I214" s="1"/>
      <c r="K214" s="1"/>
      <c r="M214" s="1"/>
      <c r="N214" s="1"/>
      <c r="O214" s="36"/>
      <c r="P214" s="36"/>
      <c r="T214" s="1"/>
      <c r="U214" s="1"/>
      <c r="V214" s="1"/>
      <c r="W214" s="1"/>
      <c r="X214" s="1"/>
      <c r="Y214" s="1"/>
      <c r="Z214" s="1"/>
      <c r="AA214" s="1"/>
      <c r="AB214" s="1"/>
      <c r="AC214" s="1"/>
      <c r="AD214" s="1"/>
      <c r="AE214" s="1"/>
      <c r="AF214" s="1"/>
    </row>
    <row r="215" spans="2:32" hidden="1" x14ac:dyDescent="0.25">
      <c r="B215" s="1"/>
      <c r="D215" s="1"/>
      <c r="E215" s="1"/>
      <c r="F215" s="1"/>
      <c r="H215" s="1"/>
      <c r="I215" s="1"/>
      <c r="K215" s="1"/>
      <c r="M215" s="1"/>
      <c r="N215" s="1"/>
      <c r="O215" s="36"/>
      <c r="P215" s="36"/>
      <c r="T215" s="1"/>
      <c r="U215" s="1"/>
      <c r="V215" s="1"/>
      <c r="W215" s="1"/>
      <c r="X215" s="1"/>
      <c r="Y215" s="1"/>
      <c r="Z215" s="1"/>
      <c r="AA215" s="1"/>
      <c r="AB215" s="1"/>
      <c r="AC215" s="1"/>
      <c r="AD215" s="1"/>
      <c r="AE215" s="1"/>
      <c r="AF215" s="1"/>
    </row>
    <row r="216" spans="2:32" hidden="1" x14ac:dyDescent="0.25">
      <c r="B216" s="1"/>
      <c r="D216" s="1"/>
      <c r="E216" s="1"/>
      <c r="F216" s="1"/>
      <c r="H216" s="1"/>
      <c r="I216" s="1"/>
      <c r="K216" s="1"/>
      <c r="M216" s="1"/>
      <c r="N216" s="1"/>
      <c r="O216" s="36"/>
      <c r="P216" s="36"/>
      <c r="T216" s="1"/>
      <c r="U216" s="1"/>
      <c r="V216" s="1"/>
      <c r="W216" s="1"/>
      <c r="X216" s="1"/>
      <c r="Y216" s="1"/>
      <c r="Z216" s="1"/>
      <c r="AA216" s="1"/>
      <c r="AB216" s="1"/>
      <c r="AC216" s="1"/>
      <c r="AD216" s="1"/>
      <c r="AE216" s="1"/>
      <c r="AF216" s="1"/>
    </row>
    <row r="217" spans="2:32" hidden="1" x14ac:dyDescent="0.25">
      <c r="B217" s="1"/>
      <c r="D217" s="1"/>
      <c r="E217" s="1"/>
      <c r="F217" s="1"/>
      <c r="H217" s="1"/>
      <c r="I217" s="1"/>
      <c r="K217" s="1"/>
      <c r="M217" s="1"/>
      <c r="N217" s="1"/>
      <c r="O217" s="36"/>
      <c r="P217" s="36"/>
      <c r="T217" s="1"/>
      <c r="U217" s="1"/>
      <c r="V217" s="1"/>
      <c r="W217" s="1"/>
      <c r="X217" s="1"/>
      <c r="Y217" s="1"/>
      <c r="Z217" s="1"/>
      <c r="AA217" s="1"/>
      <c r="AB217" s="1"/>
      <c r="AC217" s="1"/>
      <c r="AD217" s="1"/>
      <c r="AE217" s="1"/>
      <c r="AF217" s="1"/>
    </row>
    <row r="218" spans="2:32" hidden="1" x14ac:dyDescent="0.25">
      <c r="B218" s="1"/>
      <c r="D218" s="1"/>
      <c r="E218" s="1"/>
      <c r="F218" s="1"/>
      <c r="H218" s="1"/>
      <c r="I218" s="1"/>
      <c r="K218" s="1"/>
      <c r="M218" s="1"/>
      <c r="N218" s="1"/>
      <c r="O218" s="36"/>
      <c r="P218" s="36"/>
      <c r="T218" s="1"/>
      <c r="U218" s="1"/>
      <c r="V218" s="1"/>
      <c r="W218" s="1"/>
      <c r="X218" s="1"/>
      <c r="Y218" s="1"/>
      <c r="Z218" s="1"/>
      <c r="AA218" s="1"/>
      <c r="AB218" s="1"/>
      <c r="AC218" s="1"/>
      <c r="AD218" s="1"/>
      <c r="AE218" s="1"/>
      <c r="AF218" s="1"/>
    </row>
    <row r="219" spans="2:32" hidden="1" x14ac:dyDescent="0.25">
      <c r="B219" s="1"/>
      <c r="D219" s="1"/>
      <c r="E219" s="1"/>
      <c r="F219" s="1"/>
      <c r="H219" s="1"/>
      <c r="I219" s="1"/>
      <c r="K219" s="1"/>
      <c r="M219" s="1"/>
      <c r="N219" s="1"/>
      <c r="O219" s="36"/>
      <c r="P219" s="36"/>
      <c r="T219" s="1"/>
      <c r="U219" s="1"/>
      <c r="V219" s="1"/>
      <c r="W219" s="1"/>
      <c r="X219" s="1"/>
      <c r="Y219" s="1"/>
      <c r="Z219" s="1"/>
      <c r="AA219" s="1"/>
      <c r="AB219" s="1"/>
      <c r="AC219" s="1"/>
      <c r="AD219" s="1"/>
      <c r="AE219" s="1"/>
      <c r="AF219" s="1"/>
    </row>
    <row r="220" spans="2:32" hidden="1" x14ac:dyDescent="0.25">
      <c r="B220" s="1"/>
      <c r="D220" s="1"/>
      <c r="E220" s="1"/>
      <c r="F220" s="1"/>
      <c r="H220" s="1"/>
      <c r="I220" s="1"/>
      <c r="K220" s="1"/>
      <c r="M220" s="1"/>
      <c r="N220" s="1"/>
      <c r="O220" s="36"/>
      <c r="P220" s="36"/>
      <c r="T220" s="1"/>
      <c r="U220" s="1"/>
      <c r="V220" s="1"/>
      <c r="W220" s="1"/>
      <c r="X220" s="1"/>
      <c r="Y220" s="1"/>
      <c r="Z220" s="1"/>
      <c r="AA220" s="1"/>
      <c r="AB220" s="1"/>
      <c r="AC220" s="1"/>
      <c r="AD220" s="1"/>
      <c r="AE220" s="1"/>
      <c r="AF220" s="1"/>
    </row>
    <row r="221" spans="2:32" hidden="1" x14ac:dyDescent="0.25">
      <c r="B221" s="1"/>
      <c r="D221" s="1"/>
      <c r="E221" s="1"/>
      <c r="F221" s="1"/>
      <c r="H221" s="1"/>
      <c r="I221" s="1"/>
      <c r="K221" s="1"/>
      <c r="M221" s="1"/>
      <c r="N221" s="1"/>
      <c r="O221" s="36"/>
      <c r="P221" s="36"/>
      <c r="T221" s="1"/>
      <c r="U221" s="1"/>
      <c r="V221" s="1"/>
      <c r="W221" s="1"/>
      <c r="X221" s="1"/>
      <c r="Y221" s="1"/>
      <c r="Z221" s="1"/>
      <c r="AA221" s="1"/>
      <c r="AB221" s="1"/>
      <c r="AC221" s="1"/>
      <c r="AD221" s="1"/>
      <c r="AE221" s="1"/>
      <c r="AF221" s="1"/>
    </row>
    <row r="222" spans="2:32" hidden="1" x14ac:dyDescent="0.25">
      <c r="B222" s="1"/>
      <c r="D222" s="1"/>
      <c r="E222" s="1"/>
      <c r="F222" s="1"/>
      <c r="H222" s="1"/>
      <c r="I222" s="1"/>
      <c r="K222" s="1"/>
      <c r="M222" s="1"/>
      <c r="N222" s="1"/>
      <c r="O222" s="36"/>
      <c r="P222" s="36"/>
      <c r="T222" s="1"/>
      <c r="U222" s="1"/>
      <c r="V222" s="1"/>
      <c r="W222" s="1"/>
      <c r="X222" s="1"/>
      <c r="Y222" s="1"/>
      <c r="Z222" s="1"/>
      <c r="AA222" s="1"/>
      <c r="AB222" s="1"/>
      <c r="AC222" s="1"/>
      <c r="AD222" s="1"/>
      <c r="AE222" s="1"/>
      <c r="AF222" s="1"/>
    </row>
    <row r="223" spans="2:32" hidden="1" x14ac:dyDescent="0.25">
      <c r="B223" s="1"/>
      <c r="D223" s="1"/>
      <c r="E223" s="1"/>
      <c r="F223" s="1"/>
      <c r="H223" s="1"/>
      <c r="I223" s="1"/>
      <c r="K223" s="1"/>
      <c r="M223" s="1"/>
      <c r="N223" s="1"/>
      <c r="O223" s="36"/>
      <c r="P223" s="36"/>
      <c r="T223" s="1"/>
      <c r="U223" s="1"/>
      <c r="V223" s="1"/>
      <c r="W223" s="1"/>
      <c r="X223" s="1"/>
      <c r="Y223" s="1"/>
      <c r="Z223" s="1"/>
      <c r="AA223" s="1"/>
      <c r="AB223" s="1"/>
      <c r="AC223" s="1"/>
      <c r="AD223" s="1"/>
      <c r="AE223" s="1"/>
      <c r="AF223" s="1"/>
    </row>
    <row r="224" spans="2:32" hidden="1" x14ac:dyDescent="0.25">
      <c r="B224" s="1"/>
      <c r="D224" s="1"/>
      <c r="E224" s="1"/>
      <c r="F224" s="1"/>
      <c r="H224" s="1"/>
      <c r="I224" s="1"/>
      <c r="K224" s="1"/>
      <c r="M224" s="1"/>
      <c r="N224" s="1"/>
      <c r="O224" s="36"/>
      <c r="P224" s="36"/>
      <c r="T224" s="1"/>
      <c r="U224" s="1"/>
      <c r="V224" s="1"/>
      <c r="W224" s="1"/>
      <c r="X224" s="1"/>
      <c r="Y224" s="1"/>
      <c r="Z224" s="1"/>
      <c r="AA224" s="1"/>
      <c r="AB224" s="1"/>
      <c r="AC224" s="1"/>
      <c r="AD224" s="1"/>
      <c r="AE224" s="1"/>
      <c r="AF224" s="1"/>
    </row>
    <row r="225" spans="2:32" hidden="1" x14ac:dyDescent="0.25">
      <c r="B225" s="1"/>
      <c r="D225" s="1"/>
      <c r="E225" s="1"/>
      <c r="F225" s="1"/>
      <c r="H225" s="1"/>
      <c r="I225" s="1"/>
      <c r="K225" s="1"/>
      <c r="M225" s="1"/>
      <c r="N225" s="1"/>
      <c r="O225" s="36"/>
      <c r="P225" s="36"/>
      <c r="T225" s="1"/>
      <c r="U225" s="1"/>
      <c r="V225" s="1"/>
      <c r="W225" s="1"/>
      <c r="X225" s="1"/>
      <c r="Y225" s="1"/>
      <c r="Z225" s="1"/>
      <c r="AA225" s="1"/>
      <c r="AB225" s="1"/>
      <c r="AC225" s="1"/>
      <c r="AD225" s="1"/>
      <c r="AE225" s="1"/>
      <c r="AF225" s="1"/>
    </row>
    <row r="226" spans="2:32" hidden="1" x14ac:dyDescent="0.25">
      <c r="B226" s="1"/>
      <c r="D226" s="1"/>
      <c r="E226" s="1"/>
      <c r="F226" s="1"/>
      <c r="H226" s="1"/>
      <c r="I226" s="1"/>
      <c r="K226" s="1"/>
      <c r="M226" s="1"/>
      <c r="N226" s="1"/>
      <c r="O226" s="36"/>
      <c r="P226" s="36"/>
      <c r="T226" s="1"/>
      <c r="U226" s="1"/>
      <c r="V226" s="1"/>
      <c r="W226" s="1"/>
      <c r="X226" s="1"/>
      <c r="Y226" s="1"/>
      <c r="Z226" s="1"/>
      <c r="AA226" s="1"/>
      <c r="AB226" s="1"/>
      <c r="AC226" s="1"/>
      <c r="AD226" s="1"/>
      <c r="AE226" s="1"/>
      <c r="AF226" s="1"/>
    </row>
    <row r="227" spans="2:32" hidden="1" x14ac:dyDescent="0.25">
      <c r="B227" s="1"/>
      <c r="D227" s="1"/>
      <c r="E227" s="1"/>
      <c r="F227" s="1"/>
      <c r="H227" s="1"/>
      <c r="I227" s="1"/>
      <c r="K227" s="1"/>
      <c r="M227" s="1"/>
      <c r="N227" s="1"/>
      <c r="O227" s="36"/>
      <c r="P227" s="36"/>
      <c r="T227" s="1"/>
      <c r="U227" s="1"/>
      <c r="V227" s="1"/>
      <c r="W227" s="1"/>
      <c r="X227" s="1"/>
      <c r="Y227" s="1"/>
      <c r="Z227" s="1"/>
      <c r="AA227" s="1"/>
      <c r="AB227" s="1"/>
      <c r="AC227" s="1"/>
      <c r="AD227" s="1"/>
      <c r="AE227" s="1"/>
      <c r="AF227" s="1"/>
    </row>
    <row r="228" spans="2:32" hidden="1" x14ac:dyDescent="0.25">
      <c r="B228" s="1"/>
      <c r="D228" s="1"/>
      <c r="E228" s="1"/>
      <c r="F228" s="1"/>
      <c r="H228" s="1"/>
      <c r="I228" s="1"/>
      <c r="K228" s="1"/>
      <c r="M228" s="1"/>
      <c r="N228" s="1"/>
      <c r="O228" s="36"/>
      <c r="P228" s="36"/>
      <c r="T228" s="1"/>
      <c r="U228" s="1"/>
      <c r="V228" s="1"/>
      <c r="W228" s="1"/>
      <c r="X228" s="1"/>
      <c r="Y228" s="1"/>
      <c r="Z228" s="1"/>
      <c r="AA228" s="1"/>
      <c r="AB228" s="1"/>
      <c r="AC228" s="1"/>
      <c r="AD228" s="1"/>
      <c r="AE228" s="1"/>
      <c r="AF228" s="1"/>
    </row>
    <row r="229" spans="2:32" hidden="1" x14ac:dyDescent="0.25">
      <c r="B229" s="1"/>
      <c r="D229" s="1"/>
      <c r="E229" s="1"/>
      <c r="F229" s="1"/>
      <c r="H229" s="1"/>
      <c r="I229" s="1"/>
      <c r="K229" s="1"/>
      <c r="M229" s="1"/>
      <c r="N229" s="1"/>
      <c r="O229" s="36"/>
      <c r="P229" s="36"/>
      <c r="T229" s="1"/>
      <c r="U229" s="1"/>
      <c r="V229" s="1"/>
      <c r="W229" s="1"/>
      <c r="X229" s="1"/>
      <c r="Y229" s="1"/>
      <c r="Z229" s="1"/>
      <c r="AA229" s="1"/>
      <c r="AB229" s="1"/>
      <c r="AC229" s="1"/>
      <c r="AD229" s="1"/>
      <c r="AE229" s="1"/>
      <c r="AF229" s="1"/>
    </row>
    <row r="230" spans="2:32" hidden="1" x14ac:dyDescent="0.25">
      <c r="B230" s="1"/>
      <c r="D230" s="1"/>
      <c r="E230" s="1"/>
      <c r="F230" s="1"/>
      <c r="H230" s="1"/>
      <c r="I230" s="1"/>
      <c r="K230" s="1"/>
      <c r="M230" s="1"/>
      <c r="N230" s="1"/>
      <c r="O230" s="36"/>
      <c r="P230" s="36"/>
      <c r="T230" s="1"/>
      <c r="U230" s="1"/>
      <c r="V230" s="1"/>
      <c r="W230" s="1"/>
      <c r="X230" s="1"/>
      <c r="Y230" s="1"/>
      <c r="Z230" s="1"/>
      <c r="AA230" s="1"/>
      <c r="AB230" s="1"/>
      <c r="AC230" s="1"/>
      <c r="AD230" s="1"/>
      <c r="AE230" s="1"/>
      <c r="AF230" s="1"/>
    </row>
    <row r="231" spans="2:32" hidden="1" x14ac:dyDescent="0.25">
      <c r="B231" s="1"/>
      <c r="D231" s="1"/>
      <c r="E231" s="1"/>
      <c r="F231" s="1"/>
      <c r="H231" s="1"/>
      <c r="I231" s="1"/>
      <c r="K231" s="1"/>
      <c r="M231" s="1"/>
      <c r="N231" s="1"/>
      <c r="O231" s="36"/>
      <c r="P231" s="36"/>
      <c r="T231" s="1"/>
      <c r="U231" s="1"/>
      <c r="V231" s="1"/>
      <c r="W231" s="1"/>
      <c r="X231" s="1"/>
      <c r="Y231" s="1"/>
      <c r="Z231" s="1"/>
      <c r="AA231" s="1"/>
      <c r="AB231" s="1"/>
      <c r="AC231" s="1"/>
      <c r="AD231" s="1"/>
      <c r="AE231" s="1"/>
      <c r="AF231" s="1"/>
    </row>
    <row r="232" spans="2:32" hidden="1" x14ac:dyDescent="0.25">
      <c r="B232" s="1"/>
      <c r="D232" s="1"/>
      <c r="E232" s="1"/>
      <c r="F232" s="1"/>
      <c r="H232" s="1"/>
      <c r="I232" s="1"/>
      <c r="K232" s="1"/>
      <c r="M232" s="1"/>
      <c r="N232" s="1"/>
      <c r="O232" s="36"/>
      <c r="P232" s="36"/>
      <c r="T232" s="1"/>
      <c r="U232" s="1"/>
      <c r="V232" s="1"/>
      <c r="W232" s="1"/>
      <c r="X232" s="1"/>
      <c r="Y232" s="1"/>
      <c r="Z232" s="1"/>
      <c r="AA232" s="1"/>
      <c r="AB232" s="1"/>
      <c r="AC232" s="1"/>
      <c r="AD232" s="1"/>
      <c r="AE232" s="1"/>
      <c r="AF232" s="1"/>
    </row>
    <row r="233" spans="2:32" hidden="1" x14ac:dyDescent="0.25">
      <c r="B233" s="1"/>
      <c r="D233" s="1"/>
      <c r="E233" s="1"/>
      <c r="F233" s="1"/>
      <c r="H233" s="1"/>
      <c r="I233" s="1"/>
      <c r="K233" s="1"/>
      <c r="M233" s="1"/>
      <c r="N233" s="1"/>
      <c r="O233" s="36"/>
      <c r="P233" s="36"/>
      <c r="T233" s="1"/>
      <c r="U233" s="1"/>
      <c r="V233" s="1"/>
      <c r="W233" s="1"/>
      <c r="X233" s="1"/>
      <c r="Y233" s="1"/>
      <c r="Z233" s="1"/>
      <c r="AA233" s="1"/>
      <c r="AB233" s="1"/>
      <c r="AC233" s="1"/>
      <c r="AD233" s="1"/>
      <c r="AE233" s="1"/>
      <c r="AF233" s="1"/>
    </row>
    <row r="234" spans="2:32" hidden="1" x14ac:dyDescent="0.25">
      <c r="B234" s="1"/>
      <c r="D234" s="1"/>
      <c r="E234" s="1"/>
      <c r="F234" s="1"/>
      <c r="H234" s="1"/>
      <c r="I234" s="1"/>
      <c r="K234" s="1"/>
      <c r="M234" s="1"/>
      <c r="N234" s="1"/>
      <c r="O234" s="36"/>
      <c r="P234" s="36"/>
      <c r="T234" s="1"/>
      <c r="U234" s="1"/>
      <c r="V234" s="1"/>
      <c r="W234" s="1"/>
      <c r="X234" s="1"/>
      <c r="Y234" s="1"/>
      <c r="Z234" s="1"/>
      <c r="AA234" s="1"/>
      <c r="AB234" s="1"/>
      <c r="AC234" s="1"/>
      <c r="AD234" s="1"/>
      <c r="AE234" s="1"/>
      <c r="AF234" s="1"/>
    </row>
    <row r="235" spans="2:32" hidden="1" x14ac:dyDescent="0.25">
      <c r="B235" s="1"/>
      <c r="D235" s="1"/>
      <c r="E235" s="1"/>
      <c r="F235" s="1"/>
      <c r="H235" s="1"/>
      <c r="I235" s="1"/>
      <c r="K235" s="1"/>
      <c r="M235" s="1"/>
      <c r="N235" s="1"/>
      <c r="O235" s="36"/>
      <c r="P235" s="36"/>
      <c r="T235" s="1"/>
      <c r="U235" s="1"/>
      <c r="V235" s="1"/>
      <c r="W235" s="1"/>
      <c r="X235" s="1"/>
      <c r="Y235" s="1"/>
      <c r="Z235" s="1"/>
      <c r="AA235" s="1"/>
      <c r="AB235" s="1"/>
      <c r="AC235" s="1"/>
      <c r="AD235" s="1"/>
      <c r="AE235" s="1"/>
      <c r="AF235" s="1"/>
    </row>
    <row r="236" spans="2:32" hidden="1" x14ac:dyDescent="0.25">
      <c r="B236" s="1"/>
      <c r="D236" s="1"/>
      <c r="E236" s="1"/>
      <c r="F236" s="1"/>
      <c r="H236" s="1"/>
      <c r="I236" s="1"/>
      <c r="K236" s="1"/>
      <c r="M236" s="1"/>
      <c r="N236" s="1"/>
      <c r="O236" s="36"/>
      <c r="P236" s="36"/>
      <c r="T236" s="1"/>
      <c r="U236" s="1"/>
      <c r="V236" s="1"/>
      <c r="W236" s="1"/>
      <c r="X236" s="1"/>
      <c r="Y236" s="1"/>
      <c r="Z236" s="1"/>
      <c r="AA236" s="1"/>
      <c r="AB236" s="1"/>
      <c r="AC236" s="1"/>
      <c r="AD236" s="1"/>
      <c r="AE236" s="1"/>
      <c r="AF236" s="1"/>
    </row>
    <row r="237" spans="2:32" hidden="1" x14ac:dyDescent="0.25">
      <c r="B237" s="1"/>
      <c r="D237" s="1"/>
      <c r="E237" s="1"/>
      <c r="F237" s="1"/>
      <c r="H237" s="1"/>
      <c r="I237" s="1"/>
      <c r="K237" s="1"/>
      <c r="M237" s="1"/>
      <c r="N237" s="1"/>
      <c r="O237" s="36"/>
      <c r="P237" s="36"/>
      <c r="T237" s="1"/>
      <c r="U237" s="1"/>
      <c r="V237" s="1"/>
      <c r="W237" s="1"/>
      <c r="X237" s="1"/>
      <c r="Y237" s="1"/>
      <c r="Z237" s="1"/>
      <c r="AA237" s="1"/>
      <c r="AB237" s="1"/>
      <c r="AC237" s="1"/>
      <c r="AD237" s="1"/>
      <c r="AE237" s="1"/>
      <c r="AF237" s="1"/>
    </row>
    <row r="238" spans="2:32" hidden="1" x14ac:dyDescent="0.25">
      <c r="B238" s="1"/>
      <c r="D238" s="1"/>
      <c r="E238" s="1"/>
      <c r="F238" s="1"/>
      <c r="H238" s="1"/>
      <c r="I238" s="1"/>
      <c r="K238" s="1"/>
      <c r="M238" s="1"/>
      <c r="N238" s="1"/>
      <c r="O238" s="36"/>
      <c r="P238" s="36"/>
      <c r="T238" s="1"/>
      <c r="U238" s="1"/>
      <c r="V238" s="1"/>
      <c r="W238" s="1"/>
      <c r="X238" s="1"/>
      <c r="Y238" s="1"/>
      <c r="Z238" s="1"/>
      <c r="AA238" s="1"/>
      <c r="AB238" s="1"/>
      <c r="AC238" s="1"/>
      <c r="AD238" s="1"/>
      <c r="AE238" s="1"/>
      <c r="AF238" s="1"/>
    </row>
    <row r="239" spans="2:32" hidden="1" x14ac:dyDescent="0.25">
      <c r="B239" s="1"/>
      <c r="D239" s="1"/>
      <c r="E239" s="1"/>
      <c r="F239" s="1"/>
      <c r="H239" s="1"/>
      <c r="I239" s="1"/>
      <c r="K239" s="1"/>
      <c r="M239" s="1"/>
      <c r="N239" s="1"/>
      <c r="O239" s="36"/>
      <c r="P239" s="36"/>
      <c r="T239" s="1"/>
      <c r="U239" s="1"/>
      <c r="V239" s="1"/>
      <c r="W239" s="1"/>
      <c r="X239" s="1"/>
      <c r="Y239" s="1"/>
      <c r="Z239" s="1"/>
      <c r="AA239" s="1"/>
      <c r="AB239" s="1"/>
      <c r="AC239" s="1"/>
      <c r="AD239" s="1"/>
      <c r="AE239" s="1"/>
      <c r="AF239" s="1"/>
    </row>
    <row r="240" spans="2:32" hidden="1" x14ac:dyDescent="0.25">
      <c r="B240" s="1"/>
      <c r="D240" s="1"/>
      <c r="E240" s="1"/>
      <c r="F240" s="1"/>
      <c r="H240" s="1"/>
      <c r="I240" s="1"/>
      <c r="K240" s="1"/>
      <c r="M240" s="1"/>
      <c r="N240" s="1"/>
      <c r="O240" s="36"/>
      <c r="P240" s="36"/>
      <c r="T240" s="1"/>
      <c r="U240" s="1"/>
      <c r="V240" s="1"/>
      <c r="W240" s="1"/>
      <c r="X240" s="1"/>
      <c r="Y240" s="1"/>
      <c r="Z240" s="1"/>
      <c r="AA240" s="1"/>
      <c r="AB240" s="1"/>
      <c r="AC240" s="1"/>
      <c r="AD240" s="1"/>
      <c r="AE240" s="1"/>
      <c r="AF240" s="1"/>
    </row>
    <row r="241" spans="2:32" hidden="1" x14ac:dyDescent="0.25">
      <c r="B241" s="1"/>
      <c r="D241" s="1"/>
      <c r="E241" s="1"/>
      <c r="F241" s="1"/>
      <c r="H241" s="1"/>
      <c r="I241" s="1"/>
      <c r="K241" s="1"/>
      <c r="M241" s="1"/>
      <c r="N241" s="1"/>
      <c r="O241" s="36"/>
      <c r="P241" s="36"/>
      <c r="T241" s="1"/>
      <c r="U241" s="1"/>
      <c r="V241" s="1"/>
      <c r="W241" s="1"/>
      <c r="X241" s="1"/>
      <c r="Y241" s="1"/>
      <c r="Z241" s="1"/>
      <c r="AA241" s="1"/>
      <c r="AB241" s="1"/>
      <c r="AC241" s="1"/>
      <c r="AD241" s="1"/>
      <c r="AE241" s="1"/>
      <c r="AF241" s="1"/>
    </row>
    <row r="242" spans="2:32" hidden="1" x14ac:dyDescent="0.25">
      <c r="B242" s="1"/>
      <c r="D242" s="1"/>
      <c r="E242" s="1"/>
      <c r="F242" s="1"/>
      <c r="H242" s="1"/>
      <c r="I242" s="1"/>
      <c r="K242" s="1"/>
      <c r="M242" s="1"/>
      <c r="N242" s="1"/>
      <c r="O242" s="36"/>
      <c r="P242" s="36"/>
      <c r="T242" s="1"/>
      <c r="U242" s="1"/>
      <c r="V242" s="1"/>
      <c r="W242" s="1"/>
      <c r="X242" s="1"/>
      <c r="Y242" s="1"/>
      <c r="Z242" s="1"/>
      <c r="AA242" s="1"/>
      <c r="AB242" s="1"/>
      <c r="AC242" s="1"/>
      <c r="AD242" s="1"/>
      <c r="AE242" s="1"/>
      <c r="AF242" s="1"/>
    </row>
    <row r="243" spans="2:32" hidden="1" x14ac:dyDescent="0.25">
      <c r="B243" s="1"/>
      <c r="D243" s="1"/>
      <c r="E243" s="1"/>
      <c r="F243" s="1"/>
      <c r="H243" s="1"/>
      <c r="I243" s="1"/>
      <c r="K243" s="1"/>
      <c r="M243" s="1"/>
      <c r="N243" s="1"/>
      <c r="O243" s="36"/>
      <c r="P243" s="36"/>
      <c r="T243" s="1"/>
      <c r="U243" s="1"/>
      <c r="V243" s="1"/>
      <c r="W243" s="1"/>
      <c r="X243" s="1"/>
      <c r="Y243" s="1"/>
      <c r="Z243" s="1"/>
      <c r="AA243" s="1"/>
      <c r="AB243" s="1"/>
      <c r="AC243" s="1"/>
      <c r="AD243" s="1"/>
      <c r="AE243" s="1"/>
      <c r="AF243" s="1"/>
    </row>
    <row r="244" spans="2:32" hidden="1" x14ac:dyDescent="0.25">
      <c r="B244" s="1"/>
      <c r="D244" s="1"/>
      <c r="E244" s="1"/>
      <c r="F244" s="1"/>
      <c r="H244" s="1"/>
      <c r="I244" s="1"/>
      <c r="K244" s="1"/>
      <c r="M244" s="1"/>
      <c r="N244" s="1"/>
      <c r="O244" s="36"/>
      <c r="P244" s="36"/>
      <c r="T244" s="1"/>
      <c r="U244" s="1"/>
      <c r="V244" s="1"/>
      <c r="W244" s="1"/>
      <c r="X244" s="1"/>
      <c r="Y244" s="1"/>
      <c r="Z244" s="1"/>
      <c r="AA244" s="1"/>
      <c r="AB244" s="1"/>
      <c r="AC244" s="1"/>
      <c r="AD244" s="1"/>
      <c r="AE244" s="1"/>
      <c r="AF244" s="1"/>
    </row>
    <row r="245" spans="2:32" hidden="1" x14ac:dyDescent="0.25">
      <c r="B245" s="1"/>
      <c r="D245" s="1"/>
      <c r="E245" s="1"/>
      <c r="F245" s="1"/>
      <c r="H245" s="1"/>
      <c r="I245" s="1"/>
      <c r="K245" s="1"/>
      <c r="M245" s="1"/>
      <c r="N245" s="1"/>
      <c r="O245" s="36"/>
      <c r="P245" s="36"/>
      <c r="T245" s="1"/>
      <c r="U245" s="1"/>
      <c r="V245" s="1"/>
      <c r="W245" s="1"/>
      <c r="X245" s="1"/>
      <c r="Y245" s="1"/>
      <c r="Z245" s="1"/>
      <c r="AA245" s="1"/>
      <c r="AB245" s="1"/>
      <c r="AC245" s="1"/>
      <c r="AD245" s="1"/>
      <c r="AE245" s="1"/>
      <c r="AF245" s="1"/>
    </row>
    <row r="246" spans="2:32" hidden="1" x14ac:dyDescent="0.25">
      <c r="B246" s="1"/>
      <c r="D246" s="1"/>
      <c r="E246" s="1"/>
      <c r="F246" s="1"/>
      <c r="H246" s="1"/>
      <c r="I246" s="1"/>
      <c r="K246" s="1"/>
      <c r="M246" s="1"/>
      <c r="N246" s="1"/>
      <c r="O246" s="36"/>
      <c r="P246" s="36"/>
      <c r="T246" s="1"/>
      <c r="U246" s="1"/>
      <c r="V246" s="1"/>
      <c r="W246" s="1"/>
      <c r="X246" s="1"/>
      <c r="Y246" s="1"/>
      <c r="Z246" s="1"/>
      <c r="AA246" s="1"/>
      <c r="AB246" s="1"/>
      <c r="AC246" s="1"/>
      <c r="AD246" s="1"/>
      <c r="AE246" s="1"/>
      <c r="AF246" s="1"/>
    </row>
    <row r="247" spans="2:32" hidden="1" x14ac:dyDescent="0.25">
      <c r="B247" s="1"/>
      <c r="D247" s="1"/>
      <c r="E247" s="1"/>
      <c r="F247" s="1"/>
      <c r="H247" s="1"/>
      <c r="I247" s="1"/>
      <c r="K247" s="1"/>
      <c r="M247" s="1"/>
      <c r="N247" s="1"/>
      <c r="O247" s="36"/>
      <c r="P247" s="36"/>
      <c r="T247" s="1"/>
      <c r="U247" s="1"/>
      <c r="V247" s="1"/>
      <c r="W247" s="1"/>
      <c r="X247" s="1"/>
      <c r="Y247" s="1"/>
      <c r="Z247" s="1"/>
      <c r="AA247" s="1"/>
      <c r="AB247" s="1"/>
      <c r="AC247" s="1"/>
      <c r="AD247" s="1"/>
      <c r="AE247" s="1"/>
      <c r="AF247" s="1"/>
    </row>
    <row r="248" spans="2:32" hidden="1" x14ac:dyDescent="0.25">
      <c r="B248" s="1"/>
      <c r="D248" s="1"/>
      <c r="E248" s="1"/>
      <c r="F248" s="1"/>
      <c r="H248" s="1"/>
      <c r="I248" s="1"/>
      <c r="K248" s="1"/>
      <c r="M248" s="1"/>
      <c r="N248" s="1"/>
      <c r="O248" s="36"/>
      <c r="P248" s="36"/>
      <c r="T248" s="1"/>
      <c r="U248" s="1"/>
      <c r="V248" s="1"/>
      <c r="W248" s="1"/>
      <c r="X248" s="1"/>
      <c r="Y248" s="1"/>
      <c r="Z248" s="1"/>
      <c r="AA248" s="1"/>
      <c r="AB248" s="1"/>
      <c r="AC248" s="1"/>
      <c r="AD248" s="1"/>
      <c r="AE248" s="1"/>
      <c r="AF248" s="1"/>
    </row>
    <row r="249" spans="2:32" hidden="1" x14ac:dyDescent="0.25">
      <c r="B249" s="1"/>
      <c r="D249" s="1"/>
      <c r="E249" s="1"/>
      <c r="F249" s="1"/>
      <c r="H249" s="1"/>
      <c r="I249" s="1"/>
      <c r="K249" s="1"/>
      <c r="M249" s="1"/>
      <c r="N249" s="1"/>
      <c r="O249" s="36"/>
      <c r="P249" s="36"/>
      <c r="T249" s="1"/>
      <c r="U249" s="1"/>
      <c r="V249" s="1"/>
      <c r="W249" s="1"/>
      <c r="X249" s="1"/>
      <c r="Y249" s="1"/>
      <c r="Z249" s="1"/>
      <c r="AA249" s="1"/>
      <c r="AB249" s="1"/>
      <c r="AC249" s="1"/>
      <c r="AD249" s="1"/>
      <c r="AE249" s="1"/>
      <c r="AF249" s="1"/>
    </row>
    <row r="250" spans="2:32" hidden="1" x14ac:dyDescent="0.25">
      <c r="B250" s="1"/>
      <c r="D250" s="1"/>
      <c r="E250" s="1"/>
      <c r="F250" s="1"/>
      <c r="H250" s="1"/>
      <c r="I250" s="1"/>
      <c r="K250" s="1"/>
      <c r="M250" s="1"/>
      <c r="N250" s="1"/>
      <c r="O250" s="36"/>
      <c r="P250" s="36"/>
      <c r="T250" s="1"/>
      <c r="U250" s="1"/>
      <c r="V250" s="1"/>
      <c r="W250" s="1"/>
      <c r="X250" s="1"/>
      <c r="Y250" s="1"/>
      <c r="Z250" s="1"/>
      <c r="AA250" s="1"/>
      <c r="AB250" s="1"/>
      <c r="AC250" s="1"/>
      <c r="AD250" s="1"/>
      <c r="AE250" s="1"/>
      <c r="AF250" s="1"/>
    </row>
    <row r="251" spans="2:32" hidden="1" x14ac:dyDescent="0.25">
      <c r="B251" s="1"/>
      <c r="D251" s="1"/>
      <c r="E251" s="1"/>
      <c r="F251" s="1"/>
      <c r="H251" s="1"/>
      <c r="I251" s="1"/>
      <c r="K251" s="1"/>
      <c r="M251" s="1"/>
      <c r="N251" s="1"/>
      <c r="O251" s="36"/>
      <c r="P251" s="36"/>
      <c r="T251" s="1"/>
      <c r="U251" s="1"/>
      <c r="V251" s="1"/>
      <c r="W251" s="1"/>
      <c r="X251" s="1"/>
      <c r="Y251" s="1"/>
      <c r="Z251" s="1"/>
      <c r="AA251" s="1"/>
      <c r="AB251" s="1"/>
      <c r="AC251" s="1"/>
      <c r="AD251" s="1"/>
      <c r="AE251" s="1"/>
      <c r="AF251" s="1"/>
    </row>
    <row r="252" spans="2:32" hidden="1" x14ac:dyDescent="0.25">
      <c r="B252" s="1"/>
      <c r="D252" s="1"/>
      <c r="E252" s="1"/>
      <c r="F252" s="1"/>
      <c r="H252" s="1"/>
      <c r="I252" s="1"/>
      <c r="K252" s="1"/>
      <c r="M252" s="1"/>
      <c r="N252" s="1"/>
      <c r="O252" s="36"/>
      <c r="P252" s="36"/>
      <c r="T252" s="1"/>
      <c r="U252" s="1"/>
      <c r="V252" s="1"/>
      <c r="W252" s="1"/>
      <c r="X252" s="1"/>
      <c r="Y252" s="1"/>
      <c r="Z252" s="1"/>
      <c r="AA252" s="1"/>
      <c r="AB252" s="1"/>
      <c r="AC252" s="1"/>
      <c r="AD252" s="1"/>
      <c r="AE252" s="1"/>
      <c r="AF252" s="1"/>
    </row>
    <row r="253" spans="2:32" hidden="1" x14ac:dyDescent="0.25">
      <c r="B253" s="1"/>
      <c r="D253" s="1"/>
      <c r="E253" s="1"/>
      <c r="F253" s="1"/>
      <c r="H253" s="1"/>
      <c r="I253" s="1"/>
      <c r="K253" s="1"/>
      <c r="M253" s="1"/>
      <c r="N253" s="1"/>
      <c r="O253" s="36"/>
      <c r="P253" s="36"/>
      <c r="T253" s="1"/>
      <c r="U253" s="1"/>
      <c r="V253" s="1"/>
      <c r="W253" s="1"/>
      <c r="X253" s="1"/>
      <c r="Y253" s="1"/>
      <c r="Z253" s="1"/>
      <c r="AA253" s="1"/>
      <c r="AB253" s="1"/>
      <c r="AC253" s="1"/>
      <c r="AD253" s="1"/>
      <c r="AE253" s="1"/>
      <c r="AF253" s="1"/>
    </row>
    <row r="254" spans="2:32" hidden="1" x14ac:dyDescent="0.25">
      <c r="B254" s="1"/>
      <c r="D254" s="1"/>
      <c r="E254" s="1"/>
      <c r="F254" s="1"/>
      <c r="H254" s="1"/>
      <c r="I254" s="1"/>
      <c r="K254" s="1"/>
      <c r="M254" s="1"/>
      <c r="N254" s="1"/>
      <c r="O254" s="36"/>
      <c r="P254" s="36"/>
      <c r="T254" s="1"/>
      <c r="U254" s="1"/>
      <c r="V254" s="1"/>
      <c r="W254" s="1"/>
      <c r="X254" s="1"/>
      <c r="Y254" s="1"/>
      <c r="Z254" s="1"/>
      <c r="AA254" s="1"/>
      <c r="AB254" s="1"/>
      <c r="AC254" s="1"/>
      <c r="AD254" s="1"/>
      <c r="AE254" s="1"/>
      <c r="AF254" s="1"/>
    </row>
    <row r="255" spans="2:32" hidden="1" x14ac:dyDescent="0.25">
      <c r="B255" s="1"/>
      <c r="D255" s="1"/>
      <c r="E255" s="1"/>
      <c r="F255" s="1"/>
      <c r="H255" s="1"/>
      <c r="I255" s="1"/>
      <c r="K255" s="1"/>
      <c r="M255" s="1"/>
      <c r="N255" s="1"/>
      <c r="O255" s="36"/>
      <c r="P255" s="36"/>
      <c r="T255" s="1"/>
      <c r="U255" s="1"/>
      <c r="V255" s="1"/>
      <c r="W255" s="1"/>
      <c r="X255" s="1"/>
      <c r="Y255" s="1"/>
      <c r="Z255" s="1"/>
      <c r="AA255" s="1"/>
      <c r="AB255" s="1"/>
      <c r="AC255" s="1"/>
      <c r="AD255" s="1"/>
      <c r="AE255" s="1"/>
      <c r="AF255" s="1"/>
    </row>
    <row r="256" spans="2:32" hidden="1" x14ac:dyDescent="0.25">
      <c r="B256" s="1"/>
      <c r="D256" s="1"/>
      <c r="E256" s="1"/>
      <c r="F256" s="1"/>
      <c r="H256" s="1"/>
      <c r="I256" s="1"/>
      <c r="K256" s="1"/>
      <c r="M256" s="1"/>
      <c r="N256" s="1"/>
      <c r="O256" s="36"/>
      <c r="P256" s="36"/>
      <c r="T256" s="1"/>
      <c r="U256" s="1"/>
      <c r="V256" s="1"/>
      <c r="W256" s="1"/>
      <c r="X256" s="1"/>
      <c r="Y256" s="1"/>
      <c r="Z256" s="1"/>
      <c r="AA256" s="1"/>
      <c r="AB256" s="1"/>
      <c r="AC256" s="1"/>
      <c r="AD256" s="1"/>
      <c r="AE256" s="1"/>
      <c r="AF256" s="1"/>
    </row>
    <row r="257" spans="2:32" hidden="1" x14ac:dyDescent="0.25">
      <c r="B257" s="1"/>
      <c r="D257" s="1"/>
      <c r="E257" s="1"/>
      <c r="F257" s="1"/>
      <c r="H257" s="1"/>
      <c r="I257" s="1"/>
      <c r="K257" s="1"/>
      <c r="M257" s="1"/>
      <c r="N257" s="1"/>
      <c r="O257" s="36"/>
      <c r="P257" s="36"/>
      <c r="T257" s="1"/>
      <c r="U257" s="1"/>
      <c r="V257" s="1"/>
      <c r="W257" s="1"/>
      <c r="X257" s="1"/>
      <c r="Y257" s="1"/>
      <c r="Z257" s="1"/>
      <c r="AA257" s="1"/>
      <c r="AB257" s="1"/>
      <c r="AC257" s="1"/>
      <c r="AD257" s="1"/>
      <c r="AE257" s="1"/>
      <c r="AF257" s="1"/>
    </row>
    <row r="258" spans="2:32" hidden="1" x14ac:dyDescent="0.25">
      <c r="B258" s="1"/>
      <c r="D258" s="1"/>
      <c r="E258" s="1"/>
      <c r="F258" s="1"/>
      <c r="H258" s="1"/>
      <c r="I258" s="1"/>
      <c r="K258" s="1"/>
      <c r="M258" s="1"/>
      <c r="N258" s="1"/>
      <c r="O258" s="36"/>
      <c r="P258" s="36"/>
      <c r="T258" s="1"/>
      <c r="U258" s="1"/>
      <c r="V258" s="1"/>
      <c r="W258" s="1"/>
      <c r="X258" s="1"/>
      <c r="Y258" s="1"/>
      <c r="Z258" s="1"/>
      <c r="AA258" s="1"/>
      <c r="AB258" s="1"/>
      <c r="AC258" s="1"/>
      <c r="AD258" s="1"/>
      <c r="AE258" s="1"/>
      <c r="AF258" s="1"/>
    </row>
    <row r="259" spans="2:32" hidden="1" x14ac:dyDescent="0.25">
      <c r="B259" s="1"/>
      <c r="D259" s="1"/>
      <c r="E259" s="1"/>
      <c r="F259" s="1"/>
      <c r="H259" s="1"/>
      <c r="I259" s="1"/>
      <c r="K259" s="1"/>
      <c r="M259" s="1"/>
      <c r="N259" s="1"/>
      <c r="O259" s="36"/>
      <c r="P259" s="36"/>
      <c r="T259" s="1"/>
      <c r="U259" s="1"/>
      <c r="V259" s="1"/>
      <c r="W259" s="1"/>
      <c r="X259" s="1"/>
      <c r="Y259" s="1"/>
      <c r="Z259" s="1"/>
      <c r="AA259" s="1"/>
      <c r="AB259" s="1"/>
      <c r="AC259" s="1"/>
      <c r="AD259" s="1"/>
      <c r="AE259" s="1"/>
      <c r="AF259" s="1"/>
    </row>
    <row r="260" spans="2:32" hidden="1" x14ac:dyDescent="0.25">
      <c r="B260" s="1"/>
      <c r="D260" s="1"/>
      <c r="E260" s="1"/>
      <c r="F260" s="1"/>
      <c r="H260" s="1"/>
      <c r="I260" s="1"/>
      <c r="K260" s="1"/>
      <c r="M260" s="1"/>
      <c r="N260" s="1"/>
      <c r="O260" s="36"/>
      <c r="P260" s="36"/>
      <c r="T260" s="1"/>
      <c r="U260" s="1"/>
      <c r="V260" s="1"/>
      <c r="W260" s="1"/>
      <c r="X260" s="1"/>
      <c r="Y260" s="1"/>
      <c r="Z260" s="1"/>
      <c r="AA260" s="1"/>
      <c r="AB260" s="1"/>
      <c r="AC260" s="1"/>
      <c r="AD260" s="1"/>
      <c r="AE260" s="1"/>
      <c r="AF260" s="1"/>
    </row>
    <row r="261" spans="2:32" hidden="1" x14ac:dyDescent="0.25">
      <c r="B261" s="1"/>
      <c r="D261" s="1"/>
      <c r="E261" s="1"/>
      <c r="F261" s="1"/>
      <c r="H261" s="1"/>
      <c r="I261" s="1"/>
      <c r="K261" s="1"/>
      <c r="M261" s="1"/>
      <c r="N261" s="1"/>
      <c r="O261" s="36"/>
      <c r="P261" s="36"/>
      <c r="T261" s="1"/>
      <c r="U261" s="1"/>
      <c r="V261" s="1"/>
      <c r="W261" s="1"/>
      <c r="X261" s="1"/>
      <c r="Y261" s="1"/>
      <c r="Z261" s="1"/>
      <c r="AA261" s="1"/>
      <c r="AB261" s="1"/>
      <c r="AC261" s="1"/>
      <c r="AD261" s="1"/>
      <c r="AE261" s="1"/>
      <c r="AF261" s="1"/>
    </row>
    <row r="262" spans="2:32" hidden="1" x14ac:dyDescent="0.25">
      <c r="B262" s="1"/>
      <c r="D262" s="1"/>
      <c r="E262" s="1"/>
      <c r="F262" s="1"/>
      <c r="H262" s="1"/>
      <c r="I262" s="1"/>
      <c r="K262" s="1"/>
      <c r="M262" s="1"/>
      <c r="N262" s="1"/>
      <c r="O262" s="36"/>
      <c r="P262" s="36"/>
      <c r="T262" s="1"/>
      <c r="U262" s="1"/>
      <c r="V262" s="1"/>
      <c r="W262" s="1"/>
      <c r="X262" s="1"/>
      <c r="Y262" s="1"/>
      <c r="Z262" s="1"/>
      <c r="AA262" s="1"/>
      <c r="AB262" s="1"/>
      <c r="AC262" s="1"/>
      <c r="AD262" s="1"/>
      <c r="AE262" s="1"/>
      <c r="AF262" s="1"/>
    </row>
    <row r="263" spans="2:32" hidden="1" x14ac:dyDescent="0.25">
      <c r="B263" s="1"/>
      <c r="D263" s="1"/>
      <c r="E263" s="1"/>
      <c r="F263" s="1"/>
      <c r="H263" s="1"/>
      <c r="I263" s="1"/>
      <c r="K263" s="1"/>
      <c r="M263" s="1"/>
      <c r="N263" s="1"/>
      <c r="O263" s="36"/>
      <c r="P263" s="36"/>
      <c r="T263" s="1"/>
      <c r="U263" s="1"/>
      <c r="V263" s="1"/>
      <c r="W263" s="1"/>
      <c r="X263" s="1"/>
      <c r="Y263" s="1"/>
      <c r="Z263" s="1"/>
      <c r="AA263" s="1"/>
      <c r="AB263" s="1"/>
      <c r="AC263" s="1"/>
      <c r="AD263" s="1"/>
      <c r="AE263" s="1"/>
      <c r="AF263" s="1"/>
    </row>
    <row r="264" spans="2:32" hidden="1" x14ac:dyDescent="0.25">
      <c r="B264" s="1"/>
      <c r="D264" s="1"/>
      <c r="E264" s="1"/>
      <c r="F264" s="1"/>
      <c r="H264" s="1"/>
      <c r="I264" s="1"/>
      <c r="K264" s="1"/>
      <c r="M264" s="1"/>
      <c r="N264" s="1"/>
      <c r="O264" s="36"/>
      <c r="P264" s="36"/>
      <c r="T264" s="1"/>
      <c r="U264" s="1"/>
      <c r="V264" s="1"/>
      <c r="W264" s="1"/>
      <c r="X264" s="1"/>
      <c r="Y264" s="1"/>
      <c r="Z264" s="1"/>
      <c r="AA264" s="1"/>
      <c r="AB264" s="1"/>
      <c r="AC264" s="1"/>
      <c r="AD264" s="1"/>
      <c r="AE264" s="1"/>
      <c r="AF264" s="1"/>
    </row>
    <row r="265" spans="2:32" hidden="1" x14ac:dyDescent="0.25">
      <c r="B265" s="1"/>
      <c r="D265" s="1"/>
      <c r="E265" s="1"/>
      <c r="F265" s="1"/>
      <c r="H265" s="1"/>
      <c r="I265" s="1"/>
      <c r="K265" s="1"/>
      <c r="M265" s="1"/>
      <c r="N265" s="1"/>
      <c r="O265" s="36"/>
      <c r="P265" s="36"/>
      <c r="T265" s="1"/>
      <c r="U265" s="1"/>
      <c r="V265" s="1"/>
      <c r="W265" s="1"/>
      <c r="X265" s="1"/>
      <c r="Y265" s="1"/>
      <c r="Z265" s="1"/>
      <c r="AA265" s="1"/>
      <c r="AB265" s="1"/>
      <c r="AC265" s="1"/>
      <c r="AD265" s="1"/>
      <c r="AE265" s="1"/>
      <c r="AF265" s="1"/>
    </row>
    <row r="266" spans="2:32" hidden="1" x14ac:dyDescent="0.25">
      <c r="B266" s="1"/>
      <c r="D266" s="1"/>
      <c r="E266" s="1"/>
      <c r="F266" s="1"/>
      <c r="H266" s="1"/>
      <c r="I266" s="1"/>
      <c r="K266" s="1"/>
      <c r="M266" s="1"/>
      <c r="N266" s="1"/>
      <c r="O266" s="36"/>
      <c r="P266" s="36"/>
      <c r="T266" s="1"/>
      <c r="U266" s="1"/>
      <c r="V266" s="1"/>
      <c r="W266" s="1"/>
      <c r="X266" s="1"/>
      <c r="Y266" s="1"/>
      <c r="Z266" s="1"/>
      <c r="AA266" s="1"/>
      <c r="AB266" s="1"/>
      <c r="AC266" s="1"/>
      <c r="AD266" s="1"/>
      <c r="AE266" s="1"/>
      <c r="AF266" s="1"/>
    </row>
    <row r="267" spans="2:32" hidden="1" x14ac:dyDescent="0.25">
      <c r="B267" s="1"/>
      <c r="D267" s="1"/>
      <c r="E267" s="1"/>
      <c r="F267" s="1"/>
      <c r="H267" s="1"/>
      <c r="I267" s="1"/>
      <c r="K267" s="1"/>
      <c r="M267" s="1"/>
      <c r="N267" s="1"/>
      <c r="O267" s="36"/>
      <c r="P267" s="36"/>
      <c r="T267" s="1"/>
      <c r="U267" s="1"/>
      <c r="V267" s="1"/>
      <c r="W267" s="1"/>
      <c r="X267" s="1"/>
      <c r="Y267" s="1"/>
      <c r="Z267" s="1"/>
      <c r="AA267" s="1"/>
      <c r="AB267" s="1"/>
      <c r="AC267" s="1"/>
      <c r="AD267" s="1"/>
      <c r="AE267" s="1"/>
      <c r="AF267" s="1"/>
    </row>
    <row r="268" spans="2:32" hidden="1" x14ac:dyDescent="0.25">
      <c r="B268" s="1"/>
      <c r="D268" s="1"/>
      <c r="E268" s="1"/>
      <c r="F268" s="1"/>
      <c r="H268" s="1"/>
      <c r="I268" s="1"/>
      <c r="K268" s="1"/>
      <c r="M268" s="1"/>
      <c r="N268" s="1"/>
      <c r="O268" s="36"/>
      <c r="P268" s="36"/>
      <c r="T268" s="1"/>
      <c r="U268" s="1"/>
      <c r="V268" s="1"/>
      <c r="W268" s="1"/>
      <c r="X268" s="1"/>
      <c r="Y268" s="1"/>
      <c r="Z268" s="1"/>
      <c r="AA268" s="1"/>
      <c r="AB268" s="1"/>
      <c r="AC268" s="1"/>
      <c r="AD268" s="1"/>
      <c r="AE268" s="1"/>
      <c r="AF268" s="1"/>
    </row>
    <row r="269" spans="2:32" hidden="1" x14ac:dyDescent="0.25">
      <c r="B269" s="1"/>
      <c r="D269" s="1"/>
      <c r="E269" s="1"/>
      <c r="F269" s="1"/>
      <c r="H269" s="1"/>
      <c r="I269" s="1"/>
      <c r="K269" s="1"/>
      <c r="M269" s="1"/>
      <c r="N269" s="1"/>
      <c r="O269" s="36"/>
      <c r="P269" s="36"/>
      <c r="T269" s="1"/>
      <c r="U269" s="1"/>
      <c r="V269" s="1"/>
      <c r="W269" s="1"/>
      <c r="X269" s="1"/>
      <c r="Y269" s="1"/>
      <c r="Z269" s="1"/>
      <c r="AA269" s="1"/>
      <c r="AB269" s="1"/>
      <c r="AC269" s="1"/>
      <c r="AD269" s="1"/>
      <c r="AE269" s="1"/>
      <c r="AF269" s="1"/>
    </row>
    <row r="270" spans="2:32" hidden="1" x14ac:dyDescent="0.25">
      <c r="B270" s="1"/>
      <c r="D270" s="1"/>
      <c r="E270" s="1"/>
      <c r="F270" s="1"/>
      <c r="H270" s="1"/>
      <c r="I270" s="1"/>
      <c r="K270" s="1"/>
      <c r="M270" s="1"/>
      <c r="N270" s="1"/>
      <c r="O270" s="36"/>
      <c r="P270" s="36"/>
      <c r="T270" s="1"/>
      <c r="U270" s="1"/>
      <c r="V270" s="1"/>
      <c r="W270" s="1"/>
      <c r="X270" s="1"/>
      <c r="Y270" s="1"/>
      <c r="Z270" s="1"/>
      <c r="AA270" s="1"/>
      <c r="AB270" s="1"/>
      <c r="AC270" s="1"/>
      <c r="AD270" s="1"/>
      <c r="AE270" s="1"/>
      <c r="AF270" s="1"/>
    </row>
    <row r="271" spans="2:32" hidden="1" x14ac:dyDescent="0.25">
      <c r="B271" s="1"/>
      <c r="D271" s="1"/>
      <c r="E271" s="1"/>
      <c r="F271" s="1"/>
      <c r="H271" s="1"/>
      <c r="I271" s="1"/>
      <c r="K271" s="1"/>
      <c r="M271" s="1"/>
      <c r="N271" s="1"/>
      <c r="O271" s="36"/>
      <c r="P271" s="36"/>
      <c r="T271" s="1"/>
      <c r="U271" s="1"/>
      <c r="V271" s="1"/>
      <c r="W271" s="1"/>
      <c r="X271" s="1"/>
      <c r="Y271" s="1"/>
      <c r="Z271" s="1"/>
      <c r="AA271" s="1"/>
      <c r="AB271" s="1"/>
      <c r="AC271" s="1"/>
      <c r="AD271" s="1"/>
      <c r="AE271" s="1"/>
      <c r="AF271" s="1"/>
    </row>
    <row r="272" spans="2:32" hidden="1" x14ac:dyDescent="0.25">
      <c r="B272" s="1"/>
      <c r="D272" s="1"/>
      <c r="E272" s="1"/>
      <c r="F272" s="1"/>
      <c r="H272" s="1"/>
      <c r="I272" s="1"/>
      <c r="K272" s="1"/>
      <c r="M272" s="1"/>
      <c r="N272" s="1"/>
      <c r="O272" s="36"/>
      <c r="P272" s="36"/>
      <c r="T272" s="1"/>
      <c r="U272" s="1"/>
      <c r="V272" s="1"/>
      <c r="W272" s="1"/>
      <c r="X272" s="1"/>
      <c r="Y272" s="1"/>
      <c r="Z272" s="1"/>
      <c r="AA272" s="1"/>
      <c r="AB272" s="1"/>
      <c r="AC272" s="1"/>
      <c r="AD272" s="1"/>
      <c r="AE272" s="1"/>
      <c r="AF272" s="1"/>
    </row>
    <row r="273" spans="2:32" hidden="1" x14ac:dyDescent="0.25">
      <c r="B273" s="1"/>
      <c r="D273" s="1"/>
      <c r="E273" s="1"/>
      <c r="F273" s="1"/>
      <c r="H273" s="1"/>
      <c r="I273" s="1"/>
      <c r="K273" s="1"/>
      <c r="M273" s="1"/>
      <c r="N273" s="1"/>
      <c r="O273" s="36"/>
      <c r="P273" s="36"/>
      <c r="T273" s="1"/>
      <c r="U273" s="1"/>
      <c r="V273" s="1"/>
      <c r="W273" s="1"/>
      <c r="X273" s="1"/>
      <c r="Y273" s="1"/>
      <c r="Z273" s="1"/>
      <c r="AA273" s="1"/>
      <c r="AB273" s="1"/>
      <c r="AC273" s="1"/>
      <c r="AD273" s="1"/>
      <c r="AE273" s="1"/>
      <c r="AF273" s="1"/>
    </row>
    <row r="274" spans="2:32" hidden="1" x14ac:dyDescent="0.25">
      <c r="B274" s="1"/>
      <c r="D274" s="1"/>
      <c r="E274" s="1"/>
      <c r="F274" s="1"/>
      <c r="H274" s="1"/>
      <c r="I274" s="1"/>
      <c r="K274" s="1"/>
      <c r="M274" s="1"/>
      <c r="N274" s="1"/>
      <c r="O274" s="36"/>
      <c r="P274" s="36"/>
      <c r="T274" s="1"/>
      <c r="U274" s="1"/>
      <c r="V274" s="1"/>
      <c r="W274" s="1"/>
      <c r="X274" s="1"/>
      <c r="Y274" s="1"/>
      <c r="Z274" s="1"/>
      <c r="AA274" s="1"/>
      <c r="AB274" s="1"/>
      <c r="AC274" s="1"/>
      <c r="AD274" s="1"/>
      <c r="AE274" s="1"/>
      <c r="AF274" s="1"/>
    </row>
    <row r="275" spans="2:32" hidden="1" x14ac:dyDescent="0.25">
      <c r="B275" s="1"/>
      <c r="D275" s="1"/>
      <c r="E275" s="1"/>
      <c r="F275" s="1"/>
      <c r="H275" s="1"/>
      <c r="I275" s="1"/>
      <c r="K275" s="1"/>
      <c r="M275" s="1"/>
      <c r="N275" s="1"/>
      <c r="O275" s="36"/>
      <c r="P275" s="36"/>
      <c r="T275" s="1"/>
      <c r="U275" s="1"/>
      <c r="V275" s="1"/>
      <c r="W275" s="1"/>
      <c r="X275" s="1"/>
      <c r="Y275" s="1"/>
      <c r="Z275" s="1"/>
      <c r="AA275" s="1"/>
      <c r="AB275" s="1"/>
      <c r="AC275" s="1"/>
      <c r="AD275" s="1"/>
      <c r="AE275" s="1"/>
      <c r="AF275" s="1"/>
    </row>
    <row r="276" spans="2:32" hidden="1" x14ac:dyDescent="0.25">
      <c r="B276" s="1"/>
      <c r="D276" s="1"/>
      <c r="E276" s="1"/>
      <c r="F276" s="1"/>
      <c r="H276" s="1"/>
      <c r="I276" s="1"/>
      <c r="K276" s="1"/>
      <c r="M276" s="1"/>
      <c r="N276" s="1"/>
      <c r="O276" s="36"/>
      <c r="P276" s="36"/>
      <c r="T276" s="1"/>
      <c r="U276" s="1"/>
      <c r="V276" s="1"/>
      <c r="W276" s="1"/>
      <c r="X276" s="1"/>
      <c r="Y276" s="1"/>
      <c r="Z276" s="1"/>
      <c r="AA276" s="1"/>
      <c r="AB276" s="1"/>
      <c r="AC276" s="1"/>
      <c r="AD276" s="1"/>
      <c r="AE276" s="1"/>
      <c r="AF276" s="1"/>
    </row>
    <row r="277" spans="2:32" hidden="1" x14ac:dyDescent="0.25">
      <c r="B277" s="1"/>
      <c r="D277" s="1"/>
      <c r="E277" s="1"/>
      <c r="F277" s="1"/>
      <c r="H277" s="1"/>
      <c r="I277" s="1"/>
      <c r="K277" s="1"/>
      <c r="M277" s="1"/>
      <c r="N277" s="1"/>
      <c r="O277" s="36"/>
      <c r="P277" s="36"/>
      <c r="T277" s="1"/>
      <c r="U277" s="1"/>
      <c r="V277" s="1"/>
      <c r="W277" s="1"/>
      <c r="X277" s="1"/>
      <c r="Y277" s="1"/>
      <c r="Z277" s="1"/>
      <c r="AA277" s="1"/>
      <c r="AB277" s="1"/>
      <c r="AC277" s="1"/>
      <c r="AD277" s="1"/>
      <c r="AE277" s="1"/>
      <c r="AF277" s="1"/>
    </row>
    <row r="278" spans="2:32" hidden="1" x14ac:dyDescent="0.25">
      <c r="B278" s="1"/>
      <c r="D278" s="1"/>
      <c r="E278" s="1"/>
      <c r="F278" s="1"/>
      <c r="H278" s="1"/>
      <c r="I278" s="1"/>
      <c r="K278" s="1"/>
      <c r="M278" s="1"/>
      <c r="N278" s="1"/>
      <c r="O278" s="36"/>
      <c r="P278" s="36"/>
      <c r="T278" s="1"/>
      <c r="U278" s="1"/>
      <c r="V278" s="1"/>
      <c r="W278" s="1"/>
      <c r="X278" s="1"/>
      <c r="Y278" s="1"/>
      <c r="Z278" s="1"/>
      <c r="AA278" s="1"/>
      <c r="AB278" s="1"/>
      <c r="AC278" s="1"/>
      <c r="AD278" s="1"/>
      <c r="AE278" s="1"/>
      <c r="AF278" s="1"/>
    </row>
    <row r="279" spans="2:32" hidden="1" x14ac:dyDescent="0.25">
      <c r="B279" s="1"/>
      <c r="D279" s="1"/>
      <c r="E279" s="1"/>
      <c r="F279" s="1"/>
      <c r="H279" s="1"/>
      <c r="I279" s="1"/>
      <c r="K279" s="1"/>
      <c r="M279" s="1"/>
      <c r="N279" s="1"/>
      <c r="O279" s="36"/>
      <c r="P279" s="36"/>
      <c r="T279" s="1"/>
      <c r="U279" s="1"/>
      <c r="V279" s="1"/>
      <c r="W279" s="1"/>
      <c r="X279" s="1"/>
      <c r="Y279" s="1"/>
      <c r="Z279" s="1"/>
      <c r="AA279" s="1"/>
      <c r="AB279" s="1"/>
      <c r="AC279" s="1"/>
      <c r="AD279" s="1"/>
      <c r="AE279" s="1"/>
      <c r="AF279" s="1"/>
    </row>
    <row r="280" spans="2:32" hidden="1" x14ac:dyDescent="0.25">
      <c r="B280" s="1"/>
      <c r="D280" s="1"/>
      <c r="E280" s="1"/>
      <c r="F280" s="1"/>
      <c r="H280" s="1"/>
      <c r="I280" s="1"/>
      <c r="K280" s="1"/>
      <c r="M280" s="1"/>
      <c r="N280" s="1"/>
      <c r="O280" s="36"/>
      <c r="P280" s="36"/>
      <c r="T280" s="1"/>
      <c r="U280" s="1"/>
      <c r="V280" s="1"/>
      <c r="W280" s="1"/>
      <c r="X280" s="1"/>
      <c r="Y280" s="1"/>
      <c r="Z280" s="1"/>
      <c r="AA280" s="1"/>
      <c r="AB280" s="1"/>
      <c r="AC280" s="1"/>
      <c r="AD280" s="1"/>
      <c r="AE280" s="1"/>
      <c r="AF280" s="1"/>
    </row>
    <row r="281" spans="2:32" hidden="1" x14ac:dyDescent="0.25">
      <c r="B281" s="1"/>
      <c r="D281" s="1"/>
      <c r="E281" s="1"/>
      <c r="F281" s="1"/>
      <c r="H281" s="1"/>
      <c r="I281" s="1"/>
      <c r="K281" s="1"/>
      <c r="M281" s="1"/>
      <c r="N281" s="1"/>
      <c r="O281" s="36"/>
      <c r="P281" s="36"/>
      <c r="T281" s="1"/>
      <c r="U281" s="1"/>
      <c r="V281" s="1"/>
      <c r="W281" s="1"/>
      <c r="X281" s="1"/>
      <c r="Y281" s="1"/>
      <c r="Z281" s="1"/>
      <c r="AA281" s="1"/>
      <c r="AB281" s="1"/>
      <c r="AC281" s="1"/>
      <c r="AD281" s="1"/>
      <c r="AE281" s="1"/>
      <c r="AF281" s="1"/>
    </row>
    <row r="282" spans="2:32" hidden="1" x14ac:dyDescent="0.25">
      <c r="B282" s="1"/>
      <c r="D282" s="1"/>
      <c r="E282" s="1"/>
      <c r="F282" s="1"/>
      <c r="H282" s="1"/>
      <c r="I282" s="1"/>
      <c r="K282" s="1"/>
      <c r="M282" s="1"/>
      <c r="N282" s="1"/>
      <c r="O282" s="36"/>
      <c r="P282" s="36"/>
      <c r="T282" s="1"/>
      <c r="U282" s="1"/>
      <c r="V282" s="1"/>
      <c r="W282" s="1"/>
      <c r="X282" s="1"/>
      <c r="Y282" s="1"/>
      <c r="Z282" s="1"/>
      <c r="AA282" s="1"/>
      <c r="AB282" s="1"/>
      <c r="AC282" s="1"/>
      <c r="AD282" s="1"/>
      <c r="AE282" s="1"/>
      <c r="AF282" s="1"/>
    </row>
    <row r="283" spans="2:32" hidden="1" x14ac:dyDescent="0.25">
      <c r="B283" s="1"/>
      <c r="D283" s="1"/>
      <c r="E283" s="1"/>
      <c r="F283" s="1"/>
      <c r="H283" s="1"/>
      <c r="I283" s="1"/>
      <c r="K283" s="1"/>
      <c r="M283" s="1"/>
      <c r="N283" s="1"/>
      <c r="O283" s="36"/>
      <c r="P283" s="36"/>
      <c r="T283" s="1"/>
      <c r="U283" s="1"/>
      <c r="V283" s="1"/>
      <c r="W283" s="1"/>
      <c r="X283" s="1"/>
      <c r="Y283" s="1"/>
      <c r="Z283" s="1"/>
      <c r="AA283" s="1"/>
      <c r="AB283" s="1"/>
      <c r="AC283" s="1"/>
      <c r="AD283" s="1"/>
      <c r="AE283" s="1"/>
      <c r="AF283" s="1"/>
    </row>
    <row r="284" spans="2:32" hidden="1" x14ac:dyDescent="0.25">
      <c r="B284" s="1"/>
      <c r="D284" s="1"/>
      <c r="E284" s="1"/>
      <c r="F284" s="1"/>
      <c r="H284" s="1"/>
      <c r="I284" s="1"/>
      <c r="K284" s="1"/>
      <c r="M284" s="1"/>
      <c r="N284" s="1"/>
      <c r="O284" s="36"/>
      <c r="P284" s="36"/>
      <c r="T284" s="1"/>
      <c r="U284" s="1"/>
      <c r="V284" s="1"/>
      <c r="W284" s="1"/>
      <c r="X284" s="1"/>
      <c r="Y284" s="1"/>
      <c r="Z284" s="1"/>
      <c r="AA284" s="1"/>
      <c r="AB284" s="1"/>
      <c r="AC284" s="1"/>
      <c r="AD284" s="1"/>
      <c r="AE284" s="1"/>
      <c r="AF284" s="1"/>
    </row>
    <row r="285" spans="2:32" hidden="1" x14ac:dyDescent="0.25">
      <c r="B285" s="1"/>
      <c r="D285" s="1"/>
      <c r="E285" s="1"/>
      <c r="F285" s="1"/>
      <c r="H285" s="1"/>
      <c r="I285" s="1"/>
      <c r="K285" s="1"/>
      <c r="M285" s="1"/>
      <c r="N285" s="1"/>
      <c r="O285" s="36"/>
      <c r="P285" s="36"/>
      <c r="T285" s="1"/>
      <c r="U285" s="1"/>
      <c r="V285" s="1"/>
      <c r="W285" s="1"/>
      <c r="X285" s="1"/>
      <c r="Y285" s="1"/>
      <c r="Z285" s="1"/>
      <c r="AA285" s="1"/>
      <c r="AB285" s="1"/>
      <c r="AC285" s="1"/>
      <c r="AD285" s="1"/>
      <c r="AE285" s="1"/>
      <c r="AF285" s="1"/>
    </row>
    <row r="286" spans="2:32" hidden="1" x14ac:dyDescent="0.25">
      <c r="B286" s="1"/>
      <c r="D286" s="1"/>
      <c r="E286" s="1"/>
      <c r="F286" s="1"/>
      <c r="H286" s="1"/>
      <c r="I286" s="1"/>
      <c r="K286" s="1"/>
      <c r="M286" s="1"/>
      <c r="N286" s="1"/>
      <c r="O286" s="36"/>
      <c r="P286" s="36"/>
      <c r="T286" s="1"/>
      <c r="U286" s="1"/>
      <c r="V286" s="1"/>
      <c r="W286" s="1"/>
      <c r="X286" s="1"/>
      <c r="Y286" s="1"/>
      <c r="Z286" s="1"/>
      <c r="AA286" s="1"/>
      <c r="AB286" s="1"/>
      <c r="AC286" s="1"/>
      <c r="AD286" s="1"/>
      <c r="AE286" s="1"/>
      <c r="AF286" s="1"/>
    </row>
    <row r="287" spans="2:32" hidden="1" x14ac:dyDescent="0.25">
      <c r="B287" s="1"/>
      <c r="D287" s="1"/>
      <c r="E287" s="1"/>
      <c r="F287" s="1"/>
      <c r="H287" s="1"/>
      <c r="I287" s="1"/>
      <c r="K287" s="1"/>
      <c r="M287" s="1"/>
      <c r="N287" s="1"/>
      <c r="O287" s="36"/>
      <c r="P287" s="36"/>
      <c r="T287" s="1"/>
      <c r="U287" s="1"/>
      <c r="V287" s="1"/>
      <c r="W287" s="1"/>
      <c r="X287" s="1"/>
      <c r="Y287" s="1"/>
      <c r="Z287" s="1"/>
      <c r="AA287" s="1"/>
      <c r="AB287" s="1"/>
      <c r="AC287" s="1"/>
      <c r="AD287" s="1"/>
      <c r="AE287" s="1"/>
      <c r="AF287" s="1"/>
    </row>
    <row r="288" spans="2:32" hidden="1" x14ac:dyDescent="0.25">
      <c r="B288" s="1"/>
      <c r="D288" s="1"/>
      <c r="E288" s="1"/>
      <c r="F288" s="1"/>
      <c r="H288" s="1"/>
      <c r="I288" s="1"/>
      <c r="K288" s="1"/>
      <c r="M288" s="1"/>
      <c r="N288" s="1"/>
      <c r="O288" s="36"/>
      <c r="P288" s="36"/>
      <c r="T288" s="1"/>
      <c r="U288" s="1"/>
      <c r="V288" s="1"/>
      <c r="W288" s="1"/>
      <c r="X288" s="1"/>
      <c r="Y288" s="1"/>
      <c r="Z288" s="1"/>
      <c r="AA288" s="1"/>
      <c r="AB288" s="1"/>
      <c r="AC288" s="1"/>
      <c r="AD288" s="1"/>
      <c r="AE288" s="1"/>
      <c r="AF288" s="1"/>
    </row>
    <row r="289" spans="2:32" hidden="1" x14ac:dyDescent="0.25">
      <c r="B289" s="1"/>
      <c r="D289" s="1"/>
      <c r="E289" s="1"/>
      <c r="F289" s="1"/>
      <c r="H289" s="1"/>
      <c r="I289" s="1"/>
      <c r="K289" s="1"/>
      <c r="M289" s="1"/>
      <c r="N289" s="1"/>
      <c r="O289" s="36"/>
      <c r="P289" s="36"/>
      <c r="T289" s="1"/>
      <c r="U289" s="1"/>
      <c r="V289" s="1"/>
      <c r="W289" s="1"/>
      <c r="X289" s="1"/>
      <c r="Y289" s="1"/>
      <c r="Z289" s="1"/>
      <c r="AA289" s="1"/>
      <c r="AB289" s="1"/>
      <c r="AC289" s="1"/>
      <c r="AD289" s="1"/>
      <c r="AE289" s="1"/>
      <c r="AF289" s="1"/>
    </row>
    <row r="290" spans="2:32" hidden="1" x14ac:dyDescent="0.25">
      <c r="B290" s="1"/>
      <c r="D290" s="1"/>
      <c r="E290" s="1"/>
      <c r="F290" s="1"/>
      <c r="H290" s="1"/>
      <c r="I290" s="1"/>
      <c r="K290" s="1"/>
      <c r="M290" s="1"/>
      <c r="N290" s="1"/>
      <c r="O290" s="36"/>
      <c r="P290" s="36"/>
      <c r="T290" s="1"/>
      <c r="U290" s="1"/>
      <c r="V290" s="1"/>
      <c r="W290" s="1"/>
      <c r="X290" s="1"/>
      <c r="Y290" s="1"/>
      <c r="Z290" s="1"/>
      <c r="AA290" s="1"/>
      <c r="AB290" s="1"/>
      <c r="AC290" s="1"/>
      <c r="AD290" s="1"/>
      <c r="AE290" s="1"/>
      <c r="AF290" s="1"/>
    </row>
    <row r="291" spans="2:32" hidden="1" x14ac:dyDescent="0.25">
      <c r="B291" s="1"/>
      <c r="D291" s="1"/>
      <c r="E291" s="1"/>
      <c r="F291" s="1"/>
      <c r="H291" s="1"/>
      <c r="I291" s="1"/>
      <c r="K291" s="1"/>
      <c r="M291" s="1"/>
      <c r="N291" s="1"/>
      <c r="O291" s="36"/>
      <c r="P291" s="36"/>
      <c r="T291" s="1"/>
      <c r="U291" s="1"/>
      <c r="V291" s="1"/>
      <c r="W291" s="1"/>
      <c r="X291" s="1"/>
      <c r="Y291" s="1"/>
      <c r="Z291" s="1"/>
      <c r="AA291" s="1"/>
      <c r="AB291" s="1"/>
      <c r="AC291" s="1"/>
      <c r="AD291" s="1"/>
      <c r="AE291" s="1"/>
      <c r="AF291" s="1"/>
    </row>
    <row r="292" spans="2:32" hidden="1" x14ac:dyDescent="0.25">
      <c r="B292" s="1"/>
      <c r="D292" s="1"/>
      <c r="E292" s="1"/>
      <c r="F292" s="1"/>
      <c r="H292" s="1"/>
      <c r="I292" s="1"/>
      <c r="K292" s="1"/>
      <c r="M292" s="1"/>
      <c r="N292" s="1"/>
      <c r="O292" s="36"/>
      <c r="P292" s="36"/>
      <c r="T292" s="1"/>
      <c r="U292" s="1"/>
      <c r="V292" s="1"/>
      <c r="W292" s="1"/>
      <c r="X292" s="1"/>
      <c r="Y292" s="1"/>
      <c r="Z292" s="1"/>
      <c r="AA292" s="1"/>
      <c r="AB292" s="1"/>
      <c r="AC292" s="1"/>
      <c r="AD292" s="1"/>
      <c r="AE292" s="1"/>
      <c r="AF292" s="1"/>
    </row>
    <row r="293" spans="2:32" hidden="1" x14ac:dyDescent="0.25">
      <c r="B293" s="1"/>
      <c r="D293" s="1"/>
      <c r="E293" s="1"/>
      <c r="F293" s="1"/>
      <c r="H293" s="1"/>
      <c r="I293" s="1"/>
      <c r="K293" s="1"/>
      <c r="M293" s="1"/>
      <c r="N293" s="1"/>
      <c r="O293" s="36"/>
      <c r="P293" s="36"/>
      <c r="T293" s="1"/>
      <c r="U293" s="1"/>
      <c r="V293" s="1"/>
      <c r="W293" s="1"/>
      <c r="X293" s="1"/>
      <c r="Y293" s="1"/>
      <c r="Z293" s="1"/>
      <c r="AA293" s="1"/>
      <c r="AB293" s="1"/>
      <c r="AC293" s="1"/>
      <c r="AD293" s="1"/>
      <c r="AE293" s="1"/>
      <c r="AF293" s="1"/>
    </row>
    <row r="294" spans="2:32" hidden="1" x14ac:dyDescent="0.25">
      <c r="B294" s="1"/>
      <c r="D294" s="1"/>
      <c r="E294" s="1"/>
      <c r="F294" s="1"/>
      <c r="H294" s="1"/>
      <c r="I294" s="1"/>
      <c r="K294" s="1"/>
      <c r="M294" s="1"/>
      <c r="N294" s="1"/>
      <c r="O294" s="36"/>
      <c r="P294" s="36"/>
      <c r="T294" s="1"/>
      <c r="U294" s="1"/>
      <c r="V294" s="1"/>
      <c r="W294" s="1"/>
      <c r="X294" s="1"/>
      <c r="Y294" s="1"/>
      <c r="Z294" s="1"/>
      <c r="AA294" s="1"/>
      <c r="AB294" s="1"/>
      <c r="AC294" s="1"/>
      <c r="AD294" s="1"/>
      <c r="AE294" s="1"/>
      <c r="AF294" s="1"/>
    </row>
    <row r="295" spans="2:32" hidden="1" x14ac:dyDescent="0.25">
      <c r="B295" s="1"/>
      <c r="D295" s="1"/>
      <c r="E295" s="1"/>
      <c r="F295" s="1"/>
      <c r="H295" s="1"/>
      <c r="I295" s="1"/>
      <c r="K295" s="1"/>
      <c r="M295" s="1"/>
      <c r="N295" s="1"/>
      <c r="O295" s="36"/>
      <c r="P295" s="36"/>
      <c r="T295" s="1"/>
      <c r="U295" s="1"/>
      <c r="V295" s="1"/>
      <c r="W295" s="1"/>
      <c r="X295" s="1"/>
      <c r="Y295" s="1"/>
      <c r="Z295" s="1"/>
      <c r="AA295" s="1"/>
      <c r="AB295" s="1"/>
      <c r="AC295" s="1"/>
      <c r="AD295" s="1"/>
      <c r="AE295" s="1"/>
      <c r="AF295" s="1"/>
    </row>
    <row r="296" spans="2:32" hidden="1" x14ac:dyDescent="0.25">
      <c r="B296" s="1"/>
      <c r="D296" s="1"/>
      <c r="E296" s="1"/>
      <c r="F296" s="1"/>
      <c r="H296" s="1"/>
      <c r="I296" s="1"/>
      <c r="K296" s="1"/>
      <c r="M296" s="1"/>
      <c r="N296" s="1"/>
      <c r="O296" s="36"/>
      <c r="P296" s="36"/>
      <c r="T296" s="1"/>
      <c r="U296" s="1"/>
      <c r="V296" s="1"/>
      <c r="W296" s="1"/>
      <c r="X296" s="1"/>
      <c r="Y296" s="1"/>
      <c r="Z296" s="1"/>
      <c r="AA296" s="1"/>
      <c r="AB296" s="1"/>
      <c r="AC296" s="1"/>
      <c r="AD296" s="1"/>
      <c r="AE296" s="1"/>
      <c r="AF296" s="1"/>
    </row>
    <row r="297" spans="2:32" hidden="1" x14ac:dyDescent="0.25">
      <c r="B297" s="1"/>
      <c r="D297" s="1"/>
      <c r="E297" s="1"/>
      <c r="F297" s="1"/>
      <c r="H297" s="1"/>
      <c r="I297" s="1"/>
      <c r="K297" s="1"/>
      <c r="M297" s="1"/>
      <c r="N297" s="1"/>
      <c r="O297" s="36"/>
      <c r="P297" s="36"/>
      <c r="T297" s="1"/>
      <c r="U297" s="1"/>
      <c r="V297" s="1"/>
      <c r="W297" s="1"/>
      <c r="X297" s="1"/>
      <c r="Y297" s="1"/>
      <c r="Z297" s="1"/>
      <c r="AA297" s="1"/>
      <c r="AB297" s="1"/>
      <c r="AC297" s="1"/>
      <c r="AD297" s="1"/>
      <c r="AE297" s="1"/>
      <c r="AF297" s="1"/>
    </row>
    <row r="298" spans="2:32" hidden="1" x14ac:dyDescent="0.25">
      <c r="B298" s="1"/>
      <c r="D298" s="1"/>
      <c r="E298" s="1"/>
      <c r="F298" s="1"/>
      <c r="H298" s="1"/>
      <c r="I298" s="1"/>
      <c r="K298" s="1"/>
      <c r="M298" s="1"/>
      <c r="N298" s="1"/>
      <c r="O298" s="36"/>
      <c r="P298" s="36"/>
      <c r="T298" s="1"/>
      <c r="U298" s="1"/>
      <c r="V298" s="1"/>
      <c r="W298" s="1"/>
      <c r="X298" s="1"/>
      <c r="Y298" s="1"/>
      <c r="Z298" s="1"/>
      <c r="AA298" s="1"/>
      <c r="AB298" s="1"/>
      <c r="AC298" s="1"/>
      <c r="AD298" s="1"/>
      <c r="AE298" s="1"/>
      <c r="AF298" s="1"/>
    </row>
    <row r="299" spans="2:32" hidden="1" x14ac:dyDescent="0.25">
      <c r="B299" s="1"/>
      <c r="D299" s="1"/>
      <c r="E299" s="1"/>
      <c r="F299" s="1"/>
      <c r="H299" s="1"/>
      <c r="I299" s="1"/>
      <c r="K299" s="1"/>
      <c r="M299" s="1"/>
      <c r="N299" s="1"/>
      <c r="O299" s="36"/>
      <c r="P299" s="36"/>
      <c r="T299" s="1"/>
      <c r="U299" s="1"/>
      <c r="V299" s="1"/>
      <c r="W299" s="1"/>
      <c r="X299" s="1"/>
      <c r="Y299" s="1"/>
      <c r="Z299" s="1"/>
      <c r="AA299" s="1"/>
      <c r="AB299" s="1"/>
      <c r="AC299" s="1"/>
      <c r="AD299" s="1"/>
      <c r="AE299" s="1"/>
      <c r="AF299" s="1"/>
    </row>
    <row r="300" spans="2:32" hidden="1" x14ac:dyDescent="0.25">
      <c r="B300" s="1"/>
      <c r="D300" s="1"/>
      <c r="E300" s="1"/>
      <c r="F300" s="1"/>
      <c r="H300" s="1"/>
      <c r="I300" s="1"/>
      <c r="K300" s="1"/>
      <c r="M300" s="1"/>
      <c r="N300" s="1"/>
      <c r="O300" s="36"/>
      <c r="P300" s="36"/>
      <c r="T300" s="1"/>
      <c r="U300" s="1"/>
      <c r="V300" s="1"/>
      <c r="W300" s="1"/>
      <c r="X300" s="1"/>
      <c r="Y300" s="1"/>
      <c r="Z300" s="1"/>
      <c r="AA300" s="1"/>
      <c r="AB300" s="1"/>
      <c r="AC300" s="1"/>
      <c r="AD300" s="1"/>
      <c r="AE300" s="1"/>
      <c r="AF300" s="1"/>
    </row>
    <row r="301" spans="2:32" hidden="1" x14ac:dyDescent="0.25">
      <c r="B301" s="1"/>
      <c r="D301" s="1"/>
      <c r="E301" s="1"/>
      <c r="F301" s="1"/>
      <c r="H301" s="1"/>
      <c r="I301" s="1"/>
      <c r="K301" s="1"/>
      <c r="M301" s="1"/>
      <c r="N301" s="1"/>
      <c r="O301" s="36"/>
      <c r="P301" s="36"/>
      <c r="T301" s="1"/>
      <c r="U301" s="1"/>
      <c r="V301" s="1"/>
      <c r="W301" s="1"/>
      <c r="X301" s="1"/>
      <c r="Y301" s="1"/>
      <c r="Z301" s="1"/>
      <c r="AA301" s="1"/>
      <c r="AB301" s="1"/>
      <c r="AC301" s="1"/>
      <c r="AD301" s="1"/>
      <c r="AE301" s="1"/>
      <c r="AF301" s="1"/>
    </row>
    <row r="302" spans="2:32" hidden="1" x14ac:dyDescent="0.25">
      <c r="B302" s="1"/>
      <c r="D302" s="1"/>
      <c r="E302" s="1"/>
      <c r="F302" s="1"/>
      <c r="H302" s="1"/>
      <c r="I302" s="1"/>
      <c r="K302" s="1"/>
      <c r="M302" s="1"/>
      <c r="N302" s="1"/>
      <c r="O302" s="36"/>
      <c r="P302" s="36"/>
      <c r="T302" s="1"/>
      <c r="U302" s="1"/>
      <c r="V302" s="1"/>
      <c r="W302" s="1"/>
      <c r="X302" s="1"/>
      <c r="Y302" s="1"/>
      <c r="Z302" s="1"/>
      <c r="AA302" s="1"/>
      <c r="AB302" s="1"/>
      <c r="AC302" s="1"/>
      <c r="AD302" s="1"/>
      <c r="AE302" s="1"/>
      <c r="AF302" s="1"/>
    </row>
    <row r="303" spans="2:32" hidden="1" x14ac:dyDescent="0.25">
      <c r="B303" s="1"/>
      <c r="D303" s="1"/>
      <c r="E303" s="1"/>
      <c r="F303" s="1"/>
      <c r="H303" s="1"/>
      <c r="I303" s="1"/>
      <c r="K303" s="1"/>
      <c r="M303" s="1"/>
      <c r="N303" s="1"/>
      <c r="O303" s="36"/>
      <c r="P303" s="36"/>
      <c r="T303" s="1"/>
      <c r="U303" s="1"/>
      <c r="V303" s="1"/>
      <c r="W303" s="1"/>
      <c r="X303" s="1"/>
      <c r="Y303" s="1"/>
      <c r="Z303" s="1"/>
      <c r="AA303" s="1"/>
      <c r="AB303" s="1"/>
      <c r="AC303" s="1"/>
      <c r="AD303" s="1"/>
      <c r="AE303" s="1"/>
      <c r="AF303" s="1"/>
    </row>
    <row r="304" spans="2:32" hidden="1" x14ac:dyDescent="0.25">
      <c r="B304" s="1"/>
      <c r="D304" s="1"/>
      <c r="E304" s="1"/>
      <c r="F304" s="1"/>
      <c r="H304" s="1"/>
      <c r="I304" s="1"/>
      <c r="K304" s="1"/>
      <c r="M304" s="1"/>
      <c r="N304" s="1"/>
      <c r="O304" s="36"/>
      <c r="P304" s="36"/>
      <c r="T304" s="1"/>
      <c r="U304" s="1"/>
      <c r="V304" s="1"/>
      <c r="W304" s="1"/>
      <c r="X304" s="1"/>
      <c r="Y304" s="1"/>
      <c r="Z304" s="1"/>
      <c r="AA304" s="1"/>
      <c r="AB304" s="1"/>
      <c r="AC304" s="1"/>
      <c r="AD304" s="1"/>
      <c r="AE304" s="1"/>
      <c r="AF304" s="1"/>
    </row>
    <row r="305" spans="2:32" hidden="1" x14ac:dyDescent="0.25">
      <c r="B305" s="1"/>
      <c r="D305" s="1"/>
      <c r="E305" s="1"/>
      <c r="F305" s="1"/>
      <c r="H305" s="1"/>
      <c r="I305" s="1"/>
      <c r="K305" s="1"/>
      <c r="M305" s="1"/>
      <c r="N305" s="1"/>
      <c r="O305" s="36"/>
      <c r="P305" s="36"/>
      <c r="T305" s="1"/>
      <c r="U305" s="1"/>
      <c r="V305" s="1"/>
      <c r="W305" s="1"/>
      <c r="X305" s="1"/>
      <c r="Y305" s="1"/>
      <c r="Z305" s="1"/>
      <c r="AA305" s="1"/>
      <c r="AB305" s="1"/>
      <c r="AC305" s="1"/>
      <c r="AD305" s="1"/>
      <c r="AE305" s="1"/>
      <c r="AF305" s="1"/>
    </row>
    <row r="306" spans="2:32" hidden="1" x14ac:dyDescent="0.25">
      <c r="T306" s="1"/>
      <c r="U306" s="1"/>
      <c r="V306" s="1"/>
      <c r="W306" s="1"/>
      <c r="X306" s="1"/>
      <c r="Y306" s="1"/>
      <c r="Z306" s="1"/>
      <c r="AA306" s="1"/>
      <c r="AB306" s="1"/>
      <c r="AC306" s="1"/>
      <c r="AD306" s="1"/>
      <c r="AE306" s="1"/>
      <c r="AF306" s="1"/>
    </row>
    <row r="307" spans="2:32" hidden="1" x14ac:dyDescent="0.25">
      <c r="T307" s="1"/>
      <c r="U307" s="1"/>
      <c r="V307" s="1"/>
      <c r="W307" s="1"/>
      <c r="X307" s="1"/>
      <c r="Y307" s="1"/>
      <c r="Z307" s="1"/>
      <c r="AA307" s="1"/>
      <c r="AB307" s="1"/>
      <c r="AC307" s="1"/>
      <c r="AD307" s="1"/>
      <c r="AE307" s="1"/>
      <c r="AF307" s="1"/>
    </row>
    <row r="308" spans="2:32" hidden="1" x14ac:dyDescent="0.25">
      <c r="T308" s="1"/>
      <c r="U308" s="1"/>
      <c r="V308" s="1"/>
      <c r="W308" s="1"/>
      <c r="X308" s="1"/>
      <c r="Y308" s="1"/>
      <c r="Z308" s="1"/>
      <c r="AA308" s="1"/>
      <c r="AB308" s="1"/>
      <c r="AC308" s="1"/>
      <c r="AD308" s="1"/>
      <c r="AE308" s="1"/>
      <c r="AF308" s="1"/>
    </row>
    <row r="309" spans="2:32" hidden="1" x14ac:dyDescent="0.25">
      <c r="T309" s="1"/>
      <c r="U309" s="1"/>
      <c r="V309" s="1"/>
      <c r="W309" s="1"/>
      <c r="X309" s="1"/>
      <c r="Y309" s="1"/>
      <c r="Z309" s="1"/>
      <c r="AA309" s="1"/>
      <c r="AB309" s="1"/>
      <c r="AC309" s="1"/>
      <c r="AD309" s="1"/>
      <c r="AE309" s="1"/>
      <c r="AF309" s="1"/>
    </row>
    <row r="310" spans="2:32" hidden="1" x14ac:dyDescent="0.25">
      <c r="T310" s="1"/>
      <c r="U310" s="1"/>
      <c r="V310" s="1"/>
      <c r="W310" s="1"/>
      <c r="X310" s="1"/>
      <c r="Y310" s="1"/>
      <c r="Z310" s="1"/>
      <c r="AA310" s="1"/>
      <c r="AB310" s="1"/>
      <c r="AC310" s="1"/>
      <c r="AD310" s="1"/>
      <c r="AE310" s="1"/>
      <c r="AF310" s="1"/>
    </row>
    <row r="311" spans="2:32" hidden="1" x14ac:dyDescent="0.25">
      <c r="T311" s="1"/>
      <c r="U311" s="1"/>
      <c r="V311" s="1"/>
      <c r="W311" s="1"/>
      <c r="X311" s="1"/>
      <c r="Y311" s="1"/>
      <c r="Z311" s="1"/>
      <c r="AA311" s="1"/>
      <c r="AB311" s="1"/>
      <c r="AC311" s="1"/>
      <c r="AD311" s="1"/>
      <c r="AE311" s="1"/>
      <c r="AF311" s="1"/>
    </row>
    <row r="312" spans="2:32" hidden="1" x14ac:dyDescent="0.25">
      <c r="T312" s="1"/>
      <c r="U312" s="1"/>
      <c r="V312" s="1"/>
      <c r="W312" s="1"/>
      <c r="X312" s="1"/>
      <c r="Y312" s="1"/>
      <c r="Z312" s="1"/>
      <c r="AA312" s="1"/>
      <c r="AB312" s="1"/>
      <c r="AC312" s="1"/>
      <c r="AD312" s="1"/>
      <c r="AE312" s="1"/>
      <c r="AF312" s="1"/>
    </row>
    <row r="313" spans="2:32" hidden="1" x14ac:dyDescent="0.25">
      <c r="T313" s="1"/>
      <c r="U313" s="1"/>
      <c r="V313" s="1"/>
      <c r="W313" s="1"/>
      <c r="X313" s="1"/>
      <c r="Y313" s="1"/>
      <c r="Z313" s="1"/>
      <c r="AA313" s="1"/>
      <c r="AB313" s="1"/>
      <c r="AC313" s="1"/>
      <c r="AD313" s="1"/>
      <c r="AE313" s="1"/>
      <c r="AF313" s="1"/>
    </row>
    <row r="314" spans="2:32" hidden="1" x14ac:dyDescent="0.25">
      <c r="T314" s="1"/>
      <c r="U314" s="1"/>
      <c r="V314" s="1"/>
      <c r="W314" s="1"/>
      <c r="X314" s="1"/>
      <c r="Y314" s="1"/>
      <c r="Z314" s="1"/>
      <c r="AA314" s="1"/>
      <c r="AB314" s="1"/>
      <c r="AC314" s="1"/>
      <c r="AD314" s="1"/>
      <c r="AE314" s="1"/>
      <c r="AF314" s="1"/>
    </row>
    <row r="315" spans="2:32" hidden="1" x14ac:dyDescent="0.25">
      <c r="T315" s="1"/>
      <c r="U315" s="1"/>
      <c r="V315" s="1"/>
      <c r="W315" s="1"/>
      <c r="X315" s="1"/>
      <c r="Y315" s="1"/>
      <c r="Z315" s="1"/>
      <c r="AA315" s="1"/>
      <c r="AB315" s="1"/>
      <c r="AC315" s="1"/>
      <c r="AD315" s="1"/>
      <c r="AE315" s="1"/>
      <c r="AF315" s="1"/>
    </row>
    <row r="316" spans="2:32" hidden="1" x14ac:dyDescent="0.25">
      <c r="T316" s="1"/>
      <c r="U316" s="1"/>
      <c r="V316" s="1"/>
      <c r="W316" s="1"/>
      <c r="X316" s="1"/>
      <c r="Y316" s="1"/>
      <c r="Z316" s="1"/>
      <c r="AA316" s="1"/>
      <c r="AB316" s="1"/>
      <c r="AC316" s="1"/>
      <c r="AD316" s="1"/>
      <c r="AE316" s="1"/>
      <c r="AF316" s="1"/>
    </row>
    <row r="317" spans="2:32" hidden="1" x14ac:dyDescent="0.25">
      <c r="T317" s="1"/>
      <c r="U317" s="1"/>
      <c r="V317" s="1"/>
      <c r="W317" s="1"/>
      <c r="X317" s="1"/>
      <c r="Y317" s="1"/>
      <c r="Z317" s="1"/>
      <c r="AA317" s="1"/>
      <c r="AB317" s="1"/>
      <c r="AC317" s="1"/>
      <c r="AD317" s="1"/>
      <c r="AE317" s="1"/>
      <c r="AF317" s="1"/>
    </row>
    <row r="318" spans="2:32" hidden="1" x14ac:dyDescent="0.25">
      <c r="T318" s="1"/>
      <c r="U318" s="1"/>
      <c r="V318" s="1"/>
      <c r="W318" s="1"/>
      <c r="X318" s="1"/>
      <c r="Y318" s="1"/>
      <c r="Z318" s="1"/>
      <c r="AA318" s="1"/>
      <c r="AB318" s="1"/>
      <c r="AC318" s="1"/>
      <c r="AD318" s="1"/>
      <c r="AE318" s="1"/>
      <c r="AF318" s="1"/>
    </row>
    <row r="319" spans="2:32" hidden="1" x14ac:dyDescent="0.25">
      <c r="T319" s="1"/>
      <c r="U319" s="1"/>
      <c r="V319" s="1"/>
      <c r="W319" s="1"/>
      <c r="X319" s="1"/>
      <c r="Y319" s="1"/>
      <c r="Z319" s="1"/>
      <c r="AA319" s="1"/>
      <c r="AB319" s="1"/>
      <c r="AC319" s="1"/>
      <c r="AD319" s="1"/>
      <c r="AE319" s="1"/>
      <c r="AF319" s="1"/>
    </row>
    <row r="320" spans="2:32" hidden="1" x14ac:dyDescent="0.25">
      <c r="T320" s="1"/>
      <c r="U320" s="1"/>
      <c r="V320" s="1"/>
      <c r="W320" s="1"/>
      <c r="X320" s="1"/>
      <c r="Y320" s="1"/>
      <c r="Z320" s="1"/>
      <c r="AA320" s="1"/>
      <c r="AB320" s="1"/>
      <c r="AC320" s="1"/>
      <c r="AD320" s="1"/>
      <c r="AE320" s="1"/>
      <c r="AF320" s="1"/>
    </row>
    <row r="321" spans="20:32" hidden="1" x14ac:dyDescent="0.25">
      <c r="T321" s="1"/>
      <c r="U321" s="1"/>
      <c r="V321" s="1"/>
      <c r="W321" s="1"/>
      <c r="X321" s="1"/>
      <c r="Y321" s="1"/>
      <c r="Z321" s="1"/>
      <c r="AA321" s="1"/>
      <c r="AB321" s="1"/>
      <c r="AC321" s="1"/>
      <c r="AD321" s="1"/>
      <c r="AE321" s="1"/>
      <c r="AF321" s="1"/>
    </row>
    <row r="322" spans="20:32" hidden="1" x14ac:dyDescent="0.25">
      <c r="T322" s="1"/>
      <c r="U322" s="1"/>
      <c r="V322" s="1"/>
      <c r="W322" s="1"/>
      <c r="X322" s="1"/>
      <c r="Y322" s="1"/>
      <c r="Z322" s="1"/>
      <c r="AA322" s="1"/>
      <c r="AB322" s="1"/>
      <c r="AC322" s="1"/>
      <c r="AD322" s="1"/>
      <c r="AE322" s="1"/>
      <c r="AF322" s="1"/>
    </row>
    <row r="323" spans="20:32" hidden="1" x14ac:dyDescent="0.25">
      <c r="T323" s="1"/>
      <c r="U323" s="1"/>
      <c r="V323" s="1"/>
      <c r="W323" s="1"/>
      <c r="X323" s="1"/>
      <c r="Y323" s="1"/>
      <c r="Z323" s="1"/>
      <c r="AA323" s="1"/>
      <c r="AB323" s="1"/>
      <c r="AC323" s="1"/>
      <c r="AD323" s="1"/>
      <c r="AE323" s="1"/>
      <c r="AF323" s="1"/>
    </row>
    <row r="324" spans="20:32" hidden="1" x14ac:dyDescent="0.25">
      <c r="T324" s="1"/>
      <c r="U324" s="1"/>
      <c r="V324" s="1"/>
      <c r="W324" s="1"/>
      <c r="X324" s="1"/>
      <c r="Y324" s="1"/>
      <c r="Z324" s="1"/>
      <c r="AA324" s="1"/>
      <c r="AB324" s="1"/>
      <c r="AC324" s="1"/>
      <c r="AD324" s="1"/>
      <c r="AE324" s="1"/>
      <c r="AF324" s="1"/>
    </row>
    <row r="325" spans="20:32" hidden="1" x14ac:dyDescent="0.25">
      <c r="T325" s="1"/>
      <c r="U325" s="1"/>
      <c r="V325" s="1"/>
      <c r="W325" s="1"/>
      <c r="X325" s="1"/>
      <c r="Y325" s="1"/>
      <c r="Z325" s="1"/>
      <c r="AA325" s="1"/>
      <c r="AB325" s="1"/>
      <c r="AC325" s="1"/>
      <c r="AD325" s="1"/>
      <c r="AE325" s="1"/>
      <c r="AF325" s="1"/>
    </row>
    <row r="326" spans="20:32" hidden="1" x14ac:dyDescent="0.25">
      <c r="T326" s="1"/>
      <c r="U326" s="1"/>
      <c r="V326" s="1"/>
      <c r="W326" s="1"/>
      <c r="X326" s="1"/>
      <c r="Y326" s="1"/>
      <c r="Z326" s="1"/>
      <c r="AA326" s="1"/>
      <c r="AB326" s="1"/>
      <c r="AC326" s="1"/>
      <c r="AD326" s="1"/>
      <c r="AE326" s="1"/>
      <c r="AF326" s="1"/>
    </row>
    <row r="327" spans="20:32" hidden="1" x14ac:dyDescent="0.25">
      <c r="T327" s="1"/>
      <c r="U327" s="1"/>
      <c r="V327" s="1"/>
      <c r="W327" s="1"/>
      <c r="X327" s="1"/>
      <c r="Y327" s="1"/>
      <c r="Z327" s="1"/>
      <c r="AA327" s="1"/>
      <c r="AB327" s="1"/>
      <c r="AC327" s="1"/>
      <c r="AD327" s="1"/>
      <c r="AE327" s="1"/>
      <c r="AF327" s="1"/>
    </row>
    <row r="328" spans="20:32" hidden="1" x14ac:dyDescent="0.25">
      <c r="T328" s="1"/>
      <c r="U328" s="1"/>
      <c r="V328" s="1"/>
      <c r="W328" s="1"/>
      <c r="X328" s="1"/>
      <c r="Y328" s="1"/>
      <c r="Z328" s="1"/>
      <c r="AA328" s="1"/>
      <c r="AB328" s="1"/>
      <c r="AC328" s="1"/>
      <c r="AD328" s="1"/>
      <c r="AE328" s="1"/>
      <c r="AF328" s="1"/>
    </row>
    <row r="329" spans="20:32" x14ac:dyDescent="0.25"/>
  </sheetData>
  <mergeCells count="81">
    <mergeCell ref="AC12:AC13"/>
    <mergeCell ref="AE12:AE13"/>
    <mergeCell ref="AE14:AE15"/>
    <mergeCell ref="T18:T19"/>
    <mergeCell ref="AC18:AC19"/>
    <mergeCell ref="AE18:AE19"/>
    <mergeCell ref="AC16:AC17"/>
    <mergeCell ref="AC14:AC15"/>
    <mergeCell ref="B7:B10"/>
    <mergeCell ref="H7:H10"/>
    <mergeCell ref="I7:I10"/>
    <mergeCell ref="K7:K10"/>
    <mergeCell ref="M7:M10"/>
    <mergeCell ref="B4:P4"/>
    <mergeCell ref="R5:AF5"/>
    <mergeCell ref="D7:D10"/>
    <mergeCell ref="E7:E10"/>
    <mergeCell ref="F7:F10"/>
    <mergeCell ref="D6:F6"/>
    <mergeCell ref="M6:P6"/>
    <mergeCell ref="P7:P10"/>
    <mergeCell ref="Z6:AB6"/>
    <mergeCell ref="Z7:AB7"/>
    <mergeCell ref="AC7:AC8"/>
    <mergeCell ref="AD7:AD8"/>
    <mergeCell ref="AE7:AE8"/>
    <mergeCell ref="U7:W8"/>
    <mergeCell ref="X7:Y8"/>
    <mergeCell ref="T7:T8"/>
    <mergeCell ref="I12:I21"/>
    <mergeCell ref="N12:N21"/>
    <mergeCell ref="AF7:AF8"/>
    <mergeCell ref="U6:W6"/>
    <mergeCell ref="X6:Y6"/>
    <mergeCell ref="N7:N10"/>
    <mergeCell ref="O7:O10"/>
    <mergeCell ref="R7:R9"/>
    <mergeCell ref="O16:O17"/>
    <mergeCell ref="P12:P13"/>
    <mergeCell ref="P14:P15"/>
    <mergeCell ref="P16:P17"/>
    <mergeCell ref="S6:S10"/>
    <mergeCell ref="O12:O13"/>
    <mergeCell ref="O14:O15"/>
    <mergeCell ref="AE16:AE17"/>
    <mergeCell ref="B12:B21"/>
    <mergeCell ref="D12:D21"/>
    <mergeCell ref="E12:E21"/>
    <mergeCell ref="F12:F21"/>
    <mergeCell ref="H12:H21"/>
    <mergeCell ref="M20:M21"/>
    <mergeCell ref="K20:K21"/>
    <mergeCell ref="O20:O21"/>
    <mergeCell ref="P20:P21"/>
    <mergeCell ref="R12:R21"/>
    <mergeCell ref="O18:O19"/>
    <mergeCell ref="M18:M19"/>
    <mergeCell ref="K18:K19"/>
    <mergeCell ref="M16:M17"/>
    <mergeCell ref="M14:M15"/>
    <mergeCell ref="M12:M13"/>
    <mergeCell ref="K16:K17"/>
    <mergeCell ref="K14:K15"/>
    <mergeCell ref="K12:K13"/>
    <mergeCell ref="P18:P19"/>
    <mergeCell ref="AC20:AC21"/>
    <mergeCell ref="AD12:AD21"/>
    <mergeCell ref="AE20:AE21"/>
    <mergeCell ref="AF12:AF21"/>
    <mergeCell ref="S20:S21"/>
    <mergeCell ref="T20:T21"/>
    <mergeCell ref="Z12:Z21"/>
    <mergeCell ref="AA12:AA21"/>
    <mergeCell ref="AB12:AB21"/>
    <mergeCell ref="S12:S13"/>
    <mergeCell ref="S14:S15"/>
    <mergeCell ref="S16:S17"/>
    <mergeCell ref="T12:T13"/>
    <mergeCell ref="T14:T15"/>
    <mergeCell ref="T16:T17"/>
    <mergeCell ref="S18:S19"/>
  </mergeCells>
  <pageMargins left="0.70866141732283472" right="0.70866141732283472" top="0.74803149606299213" bottom="0.74803149606299213" header="0.31496062992125984" footer="0.31496062992125984"/>
  <pageSetup paperSize="8" scale="45" orientation="landscape" r:id="rId1"/>
  <colBreaks count="1" manualBreakCount="1">
    <brk id="33" max="1048575" man="1"/>
  </colBreaks>
  <customProperties>
    <customPr name="_pios_id" r:id="rId2"/>
  </customProperties>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AS230"/>
  <sheetViews>
    <sheetView topLeftCell="A25" zoomScaleNormal="100" zoomScaleSheetLayoutView="40" workbookViewId="0">
      <selection activeCell="A25" sqref="A1:XFD1048576"/>
    </sheetView>
  </sheetViews>
  <sheetFormatPr defaultColWidth="0" defaultRowHeight="15" zeroHeight="1" x14ac:dyDescent="0.25"/>
  <cols>
    <col min="1" max="1" width="1.42578125" style="1" customWidth="1"/>
    <col min="2" max="2" width="42.42578125" style="1" customWidth="1"/>
    <col min="3" max="3" width="0.7109375" style="1" customWidth="1"/>
    <col min="4" max="4" width="13.42578125" style="2" customWidth="1"/>
    <col min="5" max="5" width="20.5703125" style="2" customWidth="1"/>
    <col min="6" max="6" width="9.5703125" style="2" customWidth="1"/>
    <col min="7" max="7" width="0.7109375" style="1" customWidth="1"/>
    <col min="8" max="8" width="14.42578125" style="1" customWidth="1"/>
    <col min="9" max="9" width="0.7109375" style="1" customWidth="1"/>
    <col min="10" max="10" width="10.7109375" style="2" bestFit="1" customWidth="1"/>
    <col min="11" max="11" width="0.7109375" style="1" customWidth="1"/>
    <col min="12" max="12" width="12.7109375" style="2" customWidth="1"/>
    <col min="13" max="13" width="13.7109375" style="29" customWidth="1"/>
    <col min="14" max="14" width="10.7109375" style="1" customWidth="1"/>
    <col min="15" max="15" width="9.28515625" style="5" customWidth="1"/>
    <col min="16" max="16" width="4.28515625" style="1" customWidth="1"/>
    <col min="17" max="17" width="17.28515625" style="42" customWidth="1"/>
    <col min="18" max="18" width="7.42578125" style="42" customWidth="1"/>
    <col min="19" max="21" width="22.28515625" style="1" customWidth="1"/>
    <col min="22" max="22" width="2.28515625" style="1" customWidth="1"/>
    <col min="23" max="45" width="8.5703125" style="1" customWidth="1"/>
    <col min="46" max="16384" width="8.5703125" style="1" hidden="1"/>
  </cols>
  <sheetData>
    <row r="1" spans="2:22" x14ac:dyDescent="0.25">
      <c r="Q1" s="36"/>
      <c r="R1" s="36"/>
    </row>
    <row r="2" spans="2:22" s="158" customFormat="1" ht="54" customHeight="1" x14ac:dyDescent="0.7">
      <c r="B2" s="15" t="s">
        <v>7</v>
      </c>
      <c r="C2" s="159"/>
      <c r="D2" s="157"/>
      <c r="E2" s="157"/>
      <c r="F2" s="157"/>
      <c r="G2" s="159"/>
      <c r="H2" s="159"/>
      <c r="I2" s="159"/>
      <c r="J2" s="157"/>
      <c r="K2" s="159"/>
      <c r="L2" s="160"/>
      <c r="M2" s="161"/>
      <c r="N2" s="162"/>
      <c r="O2" s="157"/>
      <c r="P2" s="162"/>
      <c r="S2" s="163" t="s">
        <v>108</v>
      </c>
      <c r="T2" s="162"/>
      <c r="U2" s="162"/>
      <c r="V2" s="162"/>
    </row>
    <row r="3" spans="2:22" ht="16.5" customHeight="1" x14ac:dyDescent="0.5">
      <c r="B3" s="15"/>
      <c r="C3" s="15"/>
      <c r="D3" s="16"/>
      <c r="E3" s="16"/>
      <c r="F3" s="16"/>
      <c r="G3" s="15"/>
      <c r="H3" s="15"/>
      <c r="I3" s="15"/>
      <c r="J3" s="16"/>
      <c r="K3" s="15"/>
      <c r="L3" s="21"/>
      <c r="M3" s="30"/>
      <c r="N3" s="9"/>
      <c r="O3" s="16"/>
      <c r="P3" s="9"/>
      <c r="Q3" s="1"/>
      <c r="R3" s="1"/>
      <c r="S3" s="164" t="s">
        <v>110</v>
      </c>
      <c r="T3" s="82"/>
      <c r="U3" s="165" t="s">
        <v>111</v>
      </c>
      <c r="V3" s="165"/>
    </row>
    <row r="4" spans="2:22" ht="79.900000000000006" customHeight="1" x14ac:dyDescent="0.5">
      <c r="B4" s="15"/>
      <c r="C4" s="15"/>
      <c r="D4" s="16"/>
      <c r="E4" s="16"/>
      <c r="F4" s="16"/>
      <c r="G4" s="15"/>
      <c r="H4" s="15"/>
      <c r="I4" s="15"/>
      <c r="J4" s="16"/>
      <c r="K4" s="15"/>
      <c r="L4" s="21"/>
      <c r="M4" s="166"/>
      <c r="N4" s="166"/>
      <c r="O4" s="16"/>
      <c r="P4" s="9"/>
      <c r="Q4" s="1"/>
      <c r="R4" s="1"/>
      <c r="S4" s="8"/>
      <c r="T4" s="9"/>
      <c r="U4" s="9"/>
      <c r="V4" s="9"/>
    </row>
    <row r="5" spans="2:22" ht="13.9" customHeight="1" x14ac:dyDescent="0.35">
      <c r="B5" s="10"/>
      <c r="C5" s="10"/>
      <c r="D5" s="17"/>
      <c r="E5" s="17"/>
      <c r="F5" s="17"/>
      <c r="G5" s="10"/>
      <c r="H5" s="83"/>
      <c r="I5" s="10"/>
      <c r="J5" s="17"/>
      <c r="K5" s="10"/>
      <c r="L5" s="22"/>
      <c r="M5" s="31"/>
      <c r="N5" s="10"/>
      <c r="O5" s="17"/>
      <c r="P5" s="10"/>
      <c r="Q5" s="1056" t="s">
        <v>113</v>
      </c>
      <c r="R5" s="1056"/>
      <c r="S5" s="1056"/>
      <c r="T5" s="1056"/>
      <c r="U5" s="1056"/>
      <c r="V5" s="10"/>
    </row>
    <row r="6" spans="2:22" s="76" customFormat="1" ht="47.65" customHeight="1" x14ac:dyDescent="0.25">
      <c r="B6" s="77" t="s">
        <v>13</v>
      </c>
      <c r="C6" s="78"/>
      <c r="D6" s="1273" t="s">
        <v>12</v>
      </c>
      <c r="E6" s="1274"/>
      <c r="F6" s="1275"/>
      <c r="G6" s="78"/>
      <c r="H6" s="79" t="s">
        <v>114</v>
      </c>
      <c r="I6" s="78"/>
      <c r="J6" s="80" t="s">
        <v>14</v>
      </c>
      <c r="K6" s="78"/>
      <c r="L6" s="1276" t="s">
        <v>116</v>
      </c>
      <c r="M6" s="1277"/>
      <c r="N6" s="1277"/>
      <c r="O6" s="1278"/>
      <c r="P6" s="78"/>
      <c r="Q6" s="91" t="s">
        <v>117</v>
      </c>
      <c r="R6" s="1270" t="s">
        <v>118</v>
      </c>
      <c r="S6" s="1276" t="s">
        <v>271</v>
      </c>
      <c r="T6" s="1277"/>
      <c r="U6" s="1278"/>
      <c r="V6" s="1"/>
    </row>
    <row r="7" spans="2:22" s="7" customFormat="1" ht="15" customHeight="1" x14ac:dyDescent="0.25">
      <c r="B7" s="1258" t="s">
        <v>17</v>
      </c>
      <c r="C7" s="6"/>
      <c r="D7" s="1261" t="s">
        <v>15</v>
      </c>
      <c r="E7" s="1264" t="s">
        <v>16</v>
      </c>
      <c r="F7" s="1267" t="s">
        <v>272</v>
      </c>
      <c r="G7" s="6"/>
      <c r="H7" s="1020" t="s">
        <v>124</v>
      </c>
      <c r="I7" s="668"/>
      <c r="J7" s="1289" t="s">
        <v>118</v>
      </c>
      <c r="K7" s="668"/>
      <c r="L7" s="1283" t="s">
        <v>126</v>
      </c>
      <c r="M7" s="1255" t="s">
        <v>273</v>
      </c>
      <c r="N7" s="1281" t="s">
        <v>128</v>
      </c>
      <c r="O7" s="1279" t="s">
        <v>274</v>
      </c>
      <c r="P7" s="6"/>
      <c r="Q7" s="1285" t="s">
        <v>130</v>
      </c>
      <c r="R7" s="1271"/>
      <c r="S7" s="1283" t="s">
        <v>275</v>
      </c>
      <c r="T7" s="1281" t="s">
        <v>276</v>
      </c>
      <c r="U7" s="1279" t="s">
        <v>277</v>
      </c>
      <c r="V7" s="1"/>
    </row>
    <row r="8" spans="2:22" s="7" customFormat="1" ht="43.5" customHeight="1" x14ac:dyDescent="0.25">
      <c r="B8" s="1259"/>
      <c r="C8" s="6"/>
      <c r="D8" s="1262"/>
      <c r="E8" s="1265"/>
      <c r="F8" s="1268"/>
      <c r="G8" s="6"/>
      <c r="H8" s="1045"/>
      <c r="I8" s="668"/>
      <c r="J8" s="1290"/>
      <c r="K8" s="668"/>
      <c r="L8" s="1292"/>
      <c r="M8" s="1256"/>
      <c r="N8" s="1294"/>
      <c r="O8" s="1287"/>
      <c r="P8" s="6"/>
      <c r="Q8" s="1286"/>
      <c r="R8" s="1271"/>
      <c r="S8" s="1284"/>
      <c r="T8" s="1282"/>
      <c r="U8" s="1280"/>
      <c r="V8" s="1"/>
    </row>
    <row r="9" spans="2:22" ht="30" x14ac:dyDescent="0.25">
      <c r="B9" s="1259"/>
      <c r="D9" s="1262"/>
      <c r="E9" s="1265"/>
      <c r="F9" s="1268"/>
      <c r="H9" s="1045"/>
      <c r="I9" s="59"/>
      <c r="J9" s="1290"/>
      <c r="K9" s="59"/>
      <c r="L9" s="1292"/>
      <c r="M9" s="1256"/>
      <c r="N9" s="1294"/>
      <c r="O9" s="1287"/>
      <c r="Q9" s="150" t="s">
        <v>278</v>
      </c>
      <c r="R9" s="1271"/>
      <c r="S9" s="669" t="s">
        <v>279</v>
      </c>
      <c r="T9" s="670" t="s">
        <v>279</v>
      </c>
      <c r="U9" s="671" t="s">
        <v>279</v>
      </c>
    </row>
    <row r="10" spans="2:22" ht="30" x14ac:dyDescent="0.25">
      <c r="B10" s="1260"/>
      <c r="D10" s="1263"/>
      <c r="E10" s="1266"/>
      <c r="F10" s="1269"/>
      <c r="H10" s="1046"/>
      <c r="I10" s="59"/>
      <c r="J10" s="1291"/>
      <c r="K10" s="105"/>
      <c r="L10" s="1293"/>
      <c r="M10" s="1257"/>
      <c r="N10" s="1295"/>
      <c r="O10" s="1288"/>
      <c r="P10" s="5"/>
      <c r="Q10" s="99" t="s">
        <v>153</v>
      </c>
      <c r="R10" s="1272"/>
      <c r="S10" s="92" t="s">
        <v>156</v>
      </c>
      <c r="T10" s="270" t="s">
        <v>156</v>
      </c>
      <c r="U10" s="93" t="s">
        <v>156</v>
      </c>
    </row>
    <row r="11" spans="2:22" ht="10.5" customHeight="1" thickBot="1" x14ac:dyDescent="0.3">
      <c r="K11" s="2"/>
      <c r="M11" s="2"/>
      <c r="N11" s="2"/>
      <c r="P11" s="2"/>
      <c r="Q11" s="2"/>
      <c r="R11" s="2"/>
      <c r="S11" s="2"/>
      <c r="T11" s="5"/>
      <c r="U11" s="2"/>
    </row>
    <row r="12" spans="2:22" ht="15" customHeight="1" x14ac:dyDescent="0.25">
      <c r="B12" s="1184" t="s">
        <v>47</v>
      </c>
      <c r="D12" s="1022" t="s">
        <v>280</v>
      </c>
      <c r="E12" s="1050" t="s">
        <v>281</v>
      </c>
      <c r="F12" s="1050" t="s">
        <v>282</v>
      </c>
      <c r="H12" s="1022" t="s">
        <v>283</v>
      </c>
      <c r="J12" s="18">
        <v>2018</v>
      </c>
      <c r="L12" s="490">
        <v>0</v>
      </c>
      <c r="M12" s="1195">
        <v>17781389.390000001</v>
      </c>
      <c r="N12" s="458">
        <v>0</v>
      </c>
      <c r="O12" s="609">
        <v>1</v>
      </c>
      <c r="Q12" s="1252" t="s">
        <v>284</v>
      </c>
      <c r="R12" s="349">
        <v>2018</v>
      </c>
      <c r="S12" s="40">
        <v>1</v>
      </c>
      <c r="T12" s="34">
        <v>1400</v>
      </c>
      <c r="U12" s="333">
        <v>80</v>
      </c>
    </row>
    <row r="13" spans="2:22" ht="14.65" customHeight="1" x14ac:dyDescent="0.25">
      <c r="B13" s="1180"/>
      <c r="D13" s="1023"/>
      <c r="E13" s="1051"/>
      <c r="F13" s="1051"/>
      <c r="H13" s="1023"/>
      <c r="J13" s="19">
        <v>2019</v>
      </c>
      <c r="L13" s="491">
        <v>190004</v>
      </c>
      <c r="M13" s="1196"/>
      <c r="N13" s="457">
        <v>1.0685554195604959E-2</v>
      </c>
      <c r="O13" s="610">
        <v>1</v>
      </c>
      <c r="Q13" s="1253"/>
      <c r="R13" s="350">
        <v>2019</v>
      </c>
      <c r="S13" s="41">
        <v>1</v>
      </c>
      <c r="T13" s="33">
        <v>1400</v>
      </c>
      <c r="U13" s="334">
        <v>80</v>
      </c>
    </row>
    <row r="14" spans="2:22" ht="14.65" customHeight="1" x14ac:dyDescent="0.25">
      <c r="B14" s="1180"/>
      <c r="D14" s="1023"/>
      <c r="E14" s="1051"/>
      <c r="F14" s="1051"/>
      <c r="H14" s="1023"/>
      <c r="J14" s="23">
        <v>2020</v>
      </c>
      <c r="L14" s="136">
        <v>500171</v>
      </c>
      <c r="M14" s="1196"/>
      <c r="N14" s="457">
        <v>2.8128904273435968E-2</v>
      </c>
      <c r="O14" s="610">
        <v>1</v>
      </c>
      <c r="Q14" s="1253"/>
      <c r="R14" s="494">
        <v>2020</v>
      </c>
      <c r="S14" s="436">
        <v>1</v>
      </c>
      <c r="T14" s="438">
        <v>1400</v>
      </c>
      <c r="U14" s="486">
        <v>80</v>
      </c>
    </row>
    <row r="15" spans="2:22" ht="14.65" customHeight="1" x14ac:dyDescent="0.25">
      <c r="B15" s="1180"/>
      <c r="D15" s="1023"/>
      <c r="E15" s="1051"/>
      <c r="F15" s="1051"/>
      <c r="H15" s="1023"/>
      <c r="J15" s="23">
        <v>2021</v>
      </c>
      <c r="L15" s="718">
        <v>2128382.36</v>
      </c>
      <c r="M15" s="1196"/>
      <c r="N15" s="457">
        <v>0.11969719088413708</v>
      </c>
      <c r="O15" s="719">
        <v>1</v>
      </c>
      <c r="Q15" s="1253"/>
      <c r="R15" s="730">
        <v>2021</v>
      </c>
      <c r="S15" s="694">
        <v>1</v>
      </c>
      <c r="T15" s="504">
        <v>1400</v>
      </c>
      <c r="U15" s="548">
        <v>80</v>
      </c>
    </row>
    <row r="16" spans="2:22" ht="14.65" customHeight="1" thickBot="1" x14ac:dyDescent="0.3">
      <c r="B16" s="1169"/>
      <c r="D16" s="1024"/>
      <c r="E16" s="1052"/>
      <c r="F16" s="1052"/>
      <c r="H16" s="1024"/>
      <c r="J16" s="20">
        <v>2022</v>
      </c>
      <c r="L16" s="492">
        <v>4216209</v>
      </c>
      <c r="M16" s="1197"/>
      <c r="N16" s="844">
        <v>0.23711358586923109</v>
      </c>
      <c r="O16" s="629">
        <v>1</v>
      </c>
      <c r="Q16" s="1253"/>
      <c r="R16" s="731">
        <v>2022</v>
      </c>
      <c r="S16" s="799">
        <v>1</v>
      </c>
      <c r="T16" s="798">
        <v>1400</v>
      </c>
      <c r="U16" s="827">
        <v>80</v>
      </c>
    </row>
    <row r="17" spans="2:21" ht="15.75" thickBot="1" x14ac:dyDescent="0.3">
      <c r="B17" s="87"/>
      <c r="D17" s="35"/>
      <c r="E17" s="35"/>
      <c r="F17" s="35"/>
      <c r="H17" s="14"/>
      <c r="J17" s="88"/>
      <c r="L17" s="488">
        <v>7034766.3599999994</v>
      </c>
      <c r="M17" s="211"/>
      <c r="N17" s="839">
        <v>0.39562523522240911</v>
      </c>
      <c r="O17" s="90"/>
      <c r="Q17" s="1253"/>
      <c r="R17" s="89"/>
      <c r="S17" s="5"/>
      <c r="T17" s="2"/>
      <c r="U17" s="356"/>
    </row>
    <row r="18" spans="2:21" ht="6" customHeight="1" thickBot="1" x14ac:dyDescent="0.3">
      <c r="B18" s="36"/>
      <c r="H18" s="105"/>
      <c r="L18" s="86"/>
      <c r="M18" s="248"/>
      <c r="N18" s="5"/>
      <c r="P18" s="5"/>
      <c r="Q18" s="1253"/>
      <c r="R18" s="89"/>
      <c r="S18" s="5"/>
      <c r="T18" s="2"/>
      <c r="U18" s="358"/>
    </row>
    <row r="19" spans="2:21" ht="15" customHeight="1" x14ac:dyDescent="0.25">
      <c r="B19" s="1184" t="s">
        <v>285</v>
      </c>
      <c r="D19" s="1022" t="s">
        <v>280</v>
      </c>
      <c r="E19" s="1050" t="s">
        <v>46</v>
      </c>
      <c r="F19" s="1050" t="s">
        <v>282</v>
      </c>
      <c r="H19" s="1022" t="s">
        <v>286</v>
      </c>
      <c r="J19" s="18">
        <v>2018</v>
      </c>
      <c r="L19" s="490">
        <v>0</v>
      </c>
      <c r="M19" s="1195">
        <v>38403528.93</v>
      </c>
      <c r="N19" s="687">
        <v>0</v>
      </c>
      <c r="O19" s="609">
        <v>1</v>
      </c>
      <c r="Q19" s="1253"/>
      <c r="R19" s="349">
        <v>2018</v>
      </c>
      <c r="S19" s="40">
        <v>1</v>
      </c>
      <c r="T19" s="34">
        <v>0</v>
      </c>
      <c r="U19" s="333">
        <v>381</v>
      </c>
    </row>
    <row r="20" spans="2:21" ht="14.65" customHeight="1" x14ac:dyDescent="0.25">
      <c r="B20" s="1180"/>
      <c r="D20" s="1023"/>
      <c r="E20" s="1051"/>
      <c r="F20" s="1051"/>
      <c r="H20" s="1023"/>
      <c r="J20" s="19">
        <v>2019</v>
      </c>
      <c r="L20" s="491">
        <v>0</v>
      </c>
      <c r="M20" s="1196"/>
      <c r="N20" s="688">
        <v>0</v>
      </c>
      <c r="O20" s="610">
        <v>1</v>
      </c>
      <c r="Q20" s="1253"/>
      <c r="R20" s="350">
        <v>2019</v>
      </c>
      <c r="S20" s="41">
        <v>1</v>
      </c>
      <c r="T20" s="33">
        <v>0</v>
      </c>
      <c r="U20" s="334">
        <v>381</v>
      </c>
    </row>
    <row r="21" spans="2:21" ht="14.65" customHeight="1" x14ac:dyDescent="0.25">
      <c r="B21" s="1180"/>
      <c r="D21" s="1023"/>
      <c r="E21" s="1051"/>
      <c r="F21" s="1051"/>
      <c r="H21" s="1023"/>
      <c r="J21" s="23">
        <v>2020</v>
      </c>
      <c r="L21" s="136">
        <v>2045375</v>
      </c>
      <c r="M21" s="1196"/>
      <c r="N21" s="688">
        <v>5.3260079398646035E-2</v>
      </c>
      <c r="O21" s="610">
        <v>1</v>
      </c>
      <c r="Q21" s="1253"/>
      <c r="R21" s="494">
        <v>2020</v>
      </c>
      <c r="S21" s="436">
        <v>1</v>
      </c>
      <c r="T21" s="438">
        <v>0</v>
      </c>
      <c r="U21" s="486">
        <v>381</v>
      </c>
    </row>
    <row r="22" spans="2:21" ht="14.65" customHeight="1" x14ac:dyDescent="0.25">
      <c r="B22" s="1180"/>
      <c r="D22" s="1023"/>
      <c r="E22" s="1051"/>
      <c r="F22" s="1051"/>
      <c r="H22" s="1023"/>
      <c r="J22" s="23">
        <v>2021</v>
      </c>
      <c r="L22" s="718">
        <v>0</v>
      </c>
      <c r="M22" s="1196"/>
      <c r="N22" s="720">
        <v>0</v>
      </c>
      <c r="O22" s="719">
        <v>1</v>
      </c>
      <c r="Q22" s="1253"/>
      <c r="R22" s="730">
        <v>2021</v>
      </c>
      <c r="S22" s="436">
        <v>1</v>
      </c>
      <c r="T22" s="438">
        <v>0</v>
      </c>
      <c r="U22" s="486">
        <v>381</v>
      </c>
    </row>
    <row r="23" spans="2:21" ht="14.65" customHeight="1" thickBot="1" x14ac:dyDescent="0.3">
      <c r="B23" s="1169"/>
      <c r="D23" s="1024"/>
      <c r="E23" s="1052"/>
      <c r="F23" s="1052"/>
      <c r="H23" s="1024"/>
      <c r="J23" s="20">
        <v>2022</v>
      </c>
      <c r="L23" s="492">
        <v>0</v>
      </c>
      <c r="M23" s="1197"/>
      <c r="N23" s="433">
        <v>0</v>
      </c>
      <c r="O23" s="629">
        <v>1</v>
      </c>
      <c r="Q23" s="1253"/>
      <c r="R23" s="731">
        <v>2022</v>
      </c>
      <c r="S23" s="799">
        <v>1</v>
      </c>
      <c r="T23" s="798">
        <v>0</v>
      </c>
      <c r="U23" s="827">
        <v>381</v>
      </c>
    </row>
    <row r="24" spans="2:21" ht="15.75" thickBot="1" x14ac:dyDescent="0.3">
      <c r="B24" s="87"/>
      <c r="D24" s="35"/>
      <c r="E24" s="35"/>
      <c r="F24" s="35"/>
      <c r="H24" s="14"/>
      <c r="J24" s="88"/>
      <c r="L24" s="488">
        <v>2045375</v>
      </c>
      <c r="M24" s="211"/>
      <c r="N24" s="487">
        <v>5.3260079398646035E-2</v>
      </c>
      <c r="O24" s="90"/>
      <c r="Q24" s="1253"/>
      <c r="R24" s="89"/>
      <c r="S24" s="5"/>
      <c r="T24" s="5"/>
      <c r="U24" s="358"/>
    </row>
    <row r="25" spans="2:21" ht="6" customHeight="1" thickBot="1" x14ac:dyDescent="0.3">
      <c r="H25" s="105"/>
      <c r="L25" s="86"/>
      <c r="M25" s="85"/>
      <c r="N25" s="5"/>
      <c r="Q25" s="1253"/>
      <c r="R25" s="89"/>
      <c r="S25" s="2"/>
      <c r="T25" s="2"/>
      <c r="U25" s="358"/>
    </row>
    <row r="26" spans="2:21" ht="15" customHeight="1" x14ac:dyDescent="0.25">
      <c r="B26" s="1184" t="s">
        <v>49</v>
      </c>
      <c r="D26" s="1022" t="s">
        <v>280</v>
      </c>
      <c r="E26" s="1050" t="s">
        <v>281</v>
      </c>
      <c r="F26" s="1050" t="s">
        <v>282</v>
      </c>
      <c r="H26" s="1022" t="s">
        <v>287</v>
      </c>
      <c r="J26" s="18">
        <v>2018</v>
      </c>
      <c r="L26" s="490">
        <v>2476750</v>
      </c>
      <c r="M26" s="1195">
        <v>17445000</v>
      </c>
      <c r="N26" s="687">
        <v>0.14197477787331614</v>
      </c>
      <c r="O26" s="609">
        <v>1</v>
      </c>
      <c r="Q26" s="1253"/>
      <c r="R26" s="721">
        <v>2018</v>
      </c>
      <c r="S26" s="62">
        <v>1</v>
      </c>
      <c r="T26" s="34">
        <v>0</v>
      </c>
      <c r="U26" s="333">
        <v>482</v>
      </c>
    </row>
    <row r="27" spans="2:21" ht="14.65" customHeight="1" x14ac:dyDescent="0.25">
      <c r="B27" s="1180"/>
      <c r="D27" s="1023"/>
      <c r="E27" s="1051"/>
      <c r="F27" s="1051"/>
      <c r="H27" s="1023"/>
      <c r="J27" s="19">
        <v>2019</v>
      </c>
      <c r="L27" s="491">
        <v>0</v>
      </c>
      <c r="M27" s="1196"/>
      <c r="N27" s="688">
        <v>0</v>
      </c>
      <c r="O27" s="610">
        <v>1</v>
      </c>
      <c r="Q27" s="1253"/>
      <c r="R27" s="722">
        <v>2019</v>
      </c>
      <c r="S27" s="63">
        <v>1</v>
      </c>
      <c r="T27" s="33">
        <v>0</v>
      </c>
      <c r="U27" s="334">
        <v>482</v>
      </c>
    </row>
    <row r="28" spans="2:21" ht="14.65" customHeight="1" x14ac:dyDescent="0.25">
      <c r="B28" s="1180"/>
      <c r="D28" s="1023"/>
      <c r="E28" s="1051"/>
      <c r="F28" s="1051"/>
      <c r="H28" s="1023"/>
      <c r="J28" s="23">
        <v>2020</v>
      </c>
      <c r="L28" s="136">
        <v>0</v>
      </c>
      <c r="M28" s="1196"/>
      <c r="N28" s="688">
        <v>0</v>
      </c>
      <c r="O28" s="610">
        <v>1</v>
      </c>
      <c r="Q28" s="1253"/>
      <c r="R28" s="723">
        <v>2020</v>
      </c>
      <c r="S28" s="435">
        <v>1</v>
      </c>
      <c r="T28" s="438">
        <v>0</v>
      </c>
      <c r="U28" s="486">
        <v>482</v>
      </c>
    </row>
    <row r="29" spans="2:21" ht="14.65" customHeight="1" x14ac:dyDescent="0.25">
      <c r="B29" s="1180"/>
      <c r="D29" s="1023"/>
      <c r="E29" s="1051"/>
      <c r="F29" s="1051"/>
      <c r="H29" s="1023"/>
      <c r="J29" s="23">
        <v>2021</v>
      </c>
      <c r="L29" s="718">
        <v>0</v>
      </c>
      <c r="M29" s="1196"/>
      <c r="N29" s="720">
        <v>0</v>
      </c>
      <c r="O29" s="719">
        <v>1</v>
      </c>
      <c r="Q29" s="1253"/>
      <c r="R29" s="726">
        <v>2021</v>
      </c>
      <c r="S29" s="435">
        <v>1</v>
      </c>
      <c r="T29" s="438">
        <v>0</v>
      </c>
      <c r="U29" s="486">
        <v>482</v>
      </c>
    </row>
    <row r="30" spans="2:21" ht="14.65" customHeight="1" thickBot="1" x14ac:dyDescent="0.3">
      <c r="B30" s="1169"/>
      <c r="D30" s="1024"/>
      <c r="E30" s="1052"/>
      <c r="F30" s="1052"/>
      <c r="H30" s="1024"/>
      <c r="J30" s="20">
        <v>2022</v>
      </c>
      <c r="L30" s="492">
        <v>0</v>
      </c>
      <c r="M30" s="1197"/>
      <c r="N30" s="433">
        <v>0</v>
      </c>
      <c r="O30" s="629">
        <v>1</v>
      </c>
      <c r="Q30" s="1253"/>
      <c r="R30" s="731">
        <v>2022</v>
      </c>
      <c r="S30" s="799">
        <v>1</v>
      </c>
      <c r="T30" s="798">
        <v>0</v>
      </c>
      <c r="U30" s="827">
        <v>482</v>
      </c>
    </row>
    <row r="31" spans="2:21" ht="15.75" thickBot="1" x14ac:dyDescent="0.3">
      <c r="B31" s="87"/>
      <c r="D31" s="35"/>
      <c r="E31" s="35"/>
      <c r="F31" s="35"/>
      <c r="H31" s="14"/>
      <c r="J31" s="88"/>
      <c r="L31" s="488">
        <v>2476750</v>
      </c>
      <c r="M31" s="211"/>
      <c r="N31" s="487">
        <v>0.14197477787331614</v>
      </c>
      <c r="O31" s="90"/>
      <c r="Q31" s="1253"/>
      <c r="R31" s="89"/>
      <c r="S31" s="5"/>
      <c r="T31" s="5"/>
      <c r="U31" s="358"/>
    </row>
    <row r="32" spans="2:21" ht="6" customHeight="1" thickBot="1" x14ac:dyDescent="0.3">
      <c r="H32" s="105"/>
      <c r="L32" s="86"/>
      <c r="M32" s="248"/>
      <c r="N32" s="5"/>
      <c r="P32" s="5"/>
      <c r="Q32" s="1253"/>
      <c r="R32" s="89"/>
      <c r="S32" s="5"/>
      <c r="T32" s="2"/>
      <c r="U32" s="358"/>
    </row>
    <row r="33" spans="2:21" ht="15" customHeight="1" x14ac:dyDescent="0.25">
      <c r="B33" s="1184" t="s">
        <v>50</v>
      </c>
      <c r="D33" s="1022" t="s">
        <v>280</v>
      </c>
      <c r="E33" s="1050" t="s">
        <v>281</v>
      </c>
      <c r="F33" s="1050" t="s">
        <v>282</v>
      </c>
      <c r="H33" s="1022" t="s">
        <v>287</v>
      </c>
      <c r="J33" s="18">
        <v>2018</v>
      </c>
      <c r="L33" s="490">
        <v>2251750</v>
      </c>
      <c r="M33" s="1195">
        <v>29132359.620000001</v>
      </c>
      <c r="N33" s="687">
        <v>7.7293773294427021E-2</v>
      </c>
      <c r="O33" s="609">
        <v>1</v>
      </c>
      <c r="Q33" s="1253"/>
      <c r="R33" s="724">
        <v>2018</v>
      </c>
      <c r="S33" s="62">
        <v>1</v>
      </c>
      <c r="T33" s="34">
        <v>0</v>
      </c>
      <c r="U33" s="333">
        <v>437</v>
      </c>
    </row>
    <row r="34" spans="2:21" ht="14.65" customHeight="1" x14ac:dyDescent="0.25">
      <c r="B34" s="1180"/>
      <c r="D34" s="1023"/>
      <c r="E34" s="1051"/>
      <c r="F34" s="1051"/>
      <c r="H34" s="1023"/>
      <c r="J34" s="19">
        <v>2019</v>
      </c>
      <c r="L34" s="491">
        <v>0</v>
      </c>
      <c r="M34" s="1196"/>
      <c r="N34" s="688">
        <v>0</v>
      </c>
      <c r="O34" s="610">
        <v>1</v>
      </c>
      <c r="Q34" s="1253"/>
      <c r="R34" s="725">
        <v>2019</v>
      </c>
      <c r="S34" s="63">
        <v>1</v>
      </c>
      <c r="T34" s="33">
        <v>0</v>
      </c>
      <c r="U34" s="334">
        <v>437</v>
      </c>
    </row>
    <row r="35" spans="2:21" ht="14.65" customHeight="1" x14ac:dyDescent="0.25">
      <c r="B35" s="1180"/>
      <c r="D35" s="1023"/>
      <c r="E35" s="1051"/>
      <c r="F35" s="1051"/>
      <c r="H35" s="1023"/>
      <c r="J35" s="23">
        <v>2020</v>
      </c>
      <c r="L35" s="136">
        <v>0</v>
      </c>
      <c r="M35" s="1196"/>
      <c r="N35" s="688">
        <v>0</v>
      </c>
      <c r="O35" s="610">
        <v>1</v>
      </c>
      <c r="Q35" s="1253"/>
      <c r="R35" s="726">
        <v>2020</v>
      </c>
      <c r="S35" s="435">
        <v>1</v>
      </c>
      <c r="T35" s="438">
        <v>0</v>
      </c>
      <c r="U35" s="486">
        <v>437</v>
      </c>
    </row>
    <row r="36" spans="2:21" ht="14.65" customHeight="1" x14ac:dyDescent="0.25">
      <c r="B36" s="1180"/>
      <c r="D36" s="1023"/>
      <c r="E36" s="1051"/>
      <c r="F36" s="1051"/>
      <c r="H36" s="1023"/>
      <c r="J36" s="23">
        <v>2021</v>
      </c>
      <c r="L36" s="718">
        <v>0</v>
      </c>
      <c r="M36" s="1196"/>
      <c r="N36" s="720">
        <v>0</v>
      </c>
      <c r="O36" s="719">
        <v>1</v>
      </c>
      <c r="Q36" s="1253"/>
      <c r="R36" s="726">
        <v>2021</v>
      </c>
      <c r="S36" s="435">
        <v>1</v>
      </c>
      <c r="T36" s="438">
        <v>0</v>
      </c>
      <c r="U36" s="486">
        <v>437</v>
      </c>
    </row>
    <row r="37" spans="2:21" ht="14.65" customHeight="1" thickBot="1" x14ac:dyDescent="0.3">
      <c r="B37" s="1169"/>
      <c r="D37" s="1024"/>
      <c r="E37" s="1052"/>
      <c r="F37" s="1052"/>
      <c r="H37" s="1024"/>
      <c r="J37" s="20">
        <v>2022</v>
      </c>
      <c r="L37" s="492">
        <v>0</v>
      </c>
      <c r="M37" s="1197"/>
      <c r="N37" s="433">
        <v>0</v>
      </c>
      <c r="O37" s="629">
        <v>1</v>
      </c>
      <c r="Q37" s="1253"/>
      <c r="R37" s="731">
        <v>2022</v>
      </c>
      <c r="S37" s="799">
        <v>1</v>
      </c>
      <c r="T37" s="798">
        <v>0</v>
      </c>
      <c r="U37" s="827">
        <v>437</v>
      </c>
    </row>
    <row r="38" spans="2:21" ht="15.75" thickBot="1" x14ac:dyDescent="0.3">
      <c r="B38" s="87"/>
      <c r="D38" s="35"/>
      <c r="E38" s="35"/>
      <c r="F38" s="35"/>
      <c r="H38" s="14"/>
      <c r="J38" s="88"/>
      <c r="L38" s="488">
        <v>2251750</v>
      </c>
      <c r="M38" s="211"/>
      <c r="N38" s="487">
        <v>7.7293773294427021E-2</v>
      </c>
      <c r="O38" s="90"/>
      <c r="Q38" s="1253"/>
      <c r="R38" s="89"/>
      <c r="S38" s="5"/>
      <c r="T38" s="5"/>
      <c r="U38" s="358"/>
    </row>
    <row r="39" spans="2:21" ht="6" customHeight="1" thickBot="1" x14ac:dyDescent="0.3">
      <c r="H39" s="105"/>
      <c r="L39" s="86"/>
      <c r="M39" s="248"/>
      <c r="N39" s="5"/>
      <c r="Q39" s="1253"/>
      <c r="R39" s="89"/>
      <c r="S39" s="2"/>
      <c r="T39" s="2"/>
      <c r="U39" s="358"/>
    </row>
    <row r="40" spans="2:21" ht="15" customHeight="1" x14ac:dyDescent="0.25">
      <c r="B40" s="1184" t="s">
        <v>51</v>
      </c>
      <c r="D40" s="1022" t="s">
        <v>280</v>
      </c>
      <c r="E40" s="1050" t="s">
        <v>281</v>
      </c>
      <c r="F40" s="1050" t="s">
        <v>282</v>
      </c>
      <c r="H40" s="1022" t="s">
        <v>286</v>
      </c>
      <c r="J40" s="18">
        <v>2018</v>
      </c>
      <c r="L40" s="490">
        <v>3059000</v>
      </c>
      <c r="M40" s="1195">
        <v>41500000</v>
      </c>
      <c r="N40" s="687">
        <v>7.371084337349397E-2</v>
      </c>
      <c r="O40" s="609">
        <v>1</v>
      </c>
      <c r="Q40" s="1253"/>
      <c r="R40" s="724">
        <v>2018</v>
      </c>
      <c r="S40" s="62">
        <v>1</v>
      </c>
      <c r="T40" s="34">
        <v>0</v>
      </c>
      <c r="U40" s="333">
        <v>593</v>
      </c>
    </row>
    <row r="41" spans="2:21" ht="14.65" customHeight="1" x14ac:dyDescent="0.25">
      <c r="B41" s="1180"/>
      <c r="D41" s="1023"/>
      <c r="E41" s="1051"/>
      <c r="F41" s="1051"/>
      <c r="H41" s="1023"/>
      <c r="J41" s="19">
        <v>2019</v>
      </c>
      <c r="L41" s="491">
        <v>0</v>
      </c>
      <c r="M41" s="1196"/>
      <c r="N41" s="688">
        <v>0</v>
      </c>
      <c r="O41" s="610">
        <v>1</v>
      </c>
      <c r="Q41" s="1253"/>
      <c r="R41" s="725">
        <v>2019</v>
      </c>
      <c r="S41" s="63">
        <v>1</v>
      </c>
      <c r="T41" s="33">
        <v>0</v>
      </c>
      <c r="U41" s="334">
        <v>593</v>
      </c>
    </row>
    <row r="42" spans="2:21" ht="14.65" customHeight="1" x14ac:dyDescent="0.25">
      <c r="B42" s="1180"/>
      <c r="D42" s="1023"/>
      <c r="E42" s="1051"/>
      <c r="F42" s="1051"/>
      <c r="H42" s="1023"/>
      <c r="J42" s="23">
        <v>2020</v>
      </c>
      <c r="L42" s="136">
        <v>0</v>
      </c>
      <c r="M42" s="1196"/>
      <c r="N42" s="688">
        <v>0</v>
      </c>
      <c r="O42" s="610">
        <v>1</v>
      </c>
      <c r="Q42" s="1253"/>
      <c r="R42" s="726">
        <v>2020</v>
      </c>
      <c r="S42" s="435">
        <v>1</v>
      </c>
      <c r="T42" s="438">
        <v>0</v>
      </c>
      <c r="U42" s="486">
        <v>593</v>
      </c>
    </row>
    <row r="43" spans="2:21" ht="14.65" customHeight="1" x14ac:dyDescent="0.25">
      <c r="B43" s="1180"/>
      <c r="D43" s="1023"/>
      <c r="E43" s="1051"/>
      <c r="F43" s="1051"/>
      <c r="H43" s="1023"/>
      <c r="J43" s="23">
        <v>2021</v>
      </c>
      <c r="L43" s="718">
        <v>0</v>
      </c>
      <c r="M43" s="1196"/>
      <c r="N43" s="720">
        <v>0</v>
      </c>
      <c r="O43" s="719">
        <v>1</v>
      </c>
      <c r="Q43" s="1253"/>
      <c r="R43" s="726">
        <v>2021</v>
      </c>
      <c r="S43" s="435">
        <v>1</v>
      </c>
      <c r="T43" s="438">
        <v>0</v>
      </c>
      <c r="U43" s="486">
        <v>593</v>
      </c>
    </row>
    <row r="44" spans="2:21" ht="14.65" customHeight="1" thickBot="1" x14ac:dyDescent="0.3">
      <c r="B44" s="1169"/>
      <c r="D44" s="1024"/>
      <c r="E44" s="1052"/>
      <c r="F44" s="1052"/>
      <c r="H44" s="1024"/>
      <c r="J44" s="20">
        <v>2022</v>
      </c>
      <c r="L44" s="492">
        <v>0</v>
      </c>
      <c r="M44" s="1197"/>
      <c r="N44" s="433">
        <v>0</v>
      </c>
      <c r="O44" s="629">
        <v>1</v>
      </c>
      <c r="Q44" s="1253"/>
      <c r="R44" s="731">
        <v>2022</v>
      </c>
      <c r="S44" s="856">
        <v>1</v>
      </c>
      <c r="T44" s="798">
        <v>0</v>
      </c>
      <c r="U44" s="683">
        <v>593</v>
      </c>
    </row>
    <row r="45" spans="2:21" ht="15.75" thickBot="1" x14ac:dyDescent="0.3">
      <c r="B45" s="87"/>
      <c r="D45" s="35"/>
      <c r="E45" s="35"/>
      <c r="F45" s="35"/>
      <c r="H45" s="14"/>
      <c r="J45" s="88"/>
      <c r="L45" s="488">
        <v>3059000</v>
      </c>
      <c r="M45" s="211"/>
      <c r="N45" s="487">
        <v>7.371084337349397E-2</v>
      </c>
      <c r="O45" s="90"/>
      <c r="Q45" s="1253"/>
      <c r="R45" s="89"/>
      <c r="S45" s="5"/>
      <c r="T45" s="2"/>
      <c r="U45" s="356"/>
    </row>
    <row r="46" spans="2:21" ht="6" customHeight="1" thickBot="1" x14ac:dyDescent="0.3">
      <c r="H46" s="105"/>
      <c r="L46" s="86"/>
      <c r="M46" s="248"/>
      <c r="N46" s="5"/>
      <c r="P46" s="5"/>
      <c r="Q46" s="1253"/>
      <c r="R46" s="89"/>
      <c r="S46" s="5"/>
      <c r="T46" s="2"/>
      <c r="U46" s="358"/>
    </row>
    <row r="47" spans="2:21" ht="15" customHeight="1" x14ac:dyDescent="0.25">
      <c r="B47" s="1184" t="s">
        <v>52</v>
      </c>
      <c r="D47" s="1022" t="s">
        <v>280</v>
      </c>
      <c r="E47" s="1050" t="s">
        <v>281</v>
      </c>
      <c r="F47" s="1050" t="s">
        <v>282</v>
      </c>
      <c r="H47" s="1022" t="s">
        <v>288</v>
      </c>
      <c r="J47" s="18">
        <v>2018</v>
      </c>
      <c r="L47" s="490">
        <v>0</v>
      </c>
      <c r="M47" s="1195">
        <v>50864514.369999997</v>
      </c>
      <c r="N47" s="687">
        <v>0</v>
      </c>
      <c r="O47" s="609">
        <v>1</v>
      </c>
      <c r="Q47" s="1253"/>
      <c r="R47" s="724">
        <v>2018</v>
      </c>
      <c r="S47" s="62">
        <v>1</v>
      </c>
      <c r="T47" s="34">
        <v>0</v>
      </c>
      <c r="U47" s="333">
        <v>600</v>
      </c>
    </row>
    <row r="48" spans="2:21" ht="14.65" customHeight="1" x14ac:dyDescent="0.25">
      <c r="B48" s="1180"/>
      <c r="D48" s="1023"/>
      <c r="E48" s="1051"/>
      <c r="F48" s="1051"/>
      <c r="H48" s="1023"/>
      <c r="J48" s="19">
        <v>2019</v>
      </c>
      <c r="L48" s="491">
        <v>3066750</v>
      </c>
      <c r="M48" s="1196"/>
      <c r="N48" s="688">
        <v>6.0292524916128479E-2</v>
      </c>
      <c r="O48" s="610">
        <v>1</v>
      </c>
      <c r="Q48" s="1253"/>
      <c r="R48" s="725">
        <v>2019</v>
      </c>
      <c r="S48" s="63">
        <v>1</v>
      </c>
      <c r="T48" s="33">
        <v>0</v>
      </c>
      <c r="U48" s="334">
        <v>600</v>
      </c>
    </row>
    <row r="49" spans="2:21" ht="14.65" customHeight="1" x14ac:dyDescent="0.25">
      <c r="B49" s="1180"/>
      <c r="D49" s="1023"/>
      <c r="E49" s="1051"/>
      <c r="F49" s="1051"/>
      <c r="H49" s="1023"/>
      <c r="J49" s="23">
        <v>2020</v>
      </c>
      <c r="L49" s="136">
        <v>0</v>
      </c>
      <c r="M49" s="1196"/>
      <c r="N49" s="688">
        <v>0</v>
      </c>
      <c r="O49" s="610">
        <v>1</v>
      </c>
      <c r="Q49" s="1253"/>
      <c r="R49" s="726">
        <v>2020</v>
      </c>
      <c r="S49" s="435">
        <v>1</v>
      </c>
      <c r="T49" s="438">
        <v>0</v>
      </c>
      <c r="U49" s="486">
        <v>600</v>
      </c>
    </row>
    <row r="50" spans="2:21" ht="14.65" customHeight="1" x14ac:dyDescent="0.25">
      <c r="B50" s="1180"/>
      <c r="D50" s="1023"/>
      <c r="E50" s="1051"/>
      <c r="F50" s="1051"/>
      <c r="H50" s="1023"/>
      <c r="J50" s="23">
        <v>2021</v>
      </c>
      <c r="L50" s="718">
        <v>0</v>
      </c>
      <c r="M50" s="1196"/>
      <c r="N50" s="720">
        <v>0</v>
      </c>
      <c r="O50" s="719">
        <v>1</v>
      </c>
      <c r="Q50" s="1253"/>
      <c r="R50" s="726">
        <v>2021</v>
      </c>
      <c r="S50" s="435">
        <v>1</v>
      </c>
      <c r="T50" s="438">
        <v>0</v>
      </c>
      <c r="U50" s="486">
        <v>600</v>
      </c>
    </row>
    <row r="51" spans="2:21" ht="14.65" customHeight="1" thickBot="1" x14ac:dyDescent="0.3">
      <c r="B51" s="1169"/>
      <c r="D51" s="1024"/>
      <c r="E51" s="1052"/>
      <c r="F51" s="1052"/>
      <c r="H51" s="1024"/>
      <c r="J51" s="20">
        <v>2022</v>
      </c>
      <c r="L51" s="492">
        <v>0</v>
      </c>
      <c r="M51" s="1197"/>
      <c r="N51" s="433">
        <v>0</v>
      </c>
      <c r="O51" s="629">
        <v>1</v>
      </c>
      <c r="Q51" s="1253"/>
      <c r="R51" s="731">
        <v>2022</v>
      </c>
      <c r="S51" s="856">
        <v>1</v>
      </c>
      <c r="T51" s="798">
        <v>0</v>
      </c>
      <c r="U51" s="683">
        <v>600</v>
      </c>
    </row>
    <row r="52" spans="2:21" ht="15.75" thickBot="1" x14ac:dyDescent="0.3">
      <c r="B52" s="87"/>
      <c r="D52" s="35"/>
      <c r="E52" s="35"/>
      <c r="F52" s="35"/>
      <c r="H52" s="14"/>
      <c r="J52" s="88"/>
      <c r="L52" s="488">
        <v>3066750</v>
      </c>
      <c r="M52" s="211"/>
      <c r="N52" s="487">
        <v>6.0292524916128479E-2</v>
      </c>
      <c r="O52" s="90"/>
      <c r="Q52" s="1253"/>
      <c r="R52" s="89"/>
      <c r="S52" s="5"/>
      <c r="T52" s="5"/>
      <c r="U52" s="358"/>
    </row>
    <row r="53" spans="2:21" ht="6" customHeight="1" thickBot="1" x14ac:dyDescent="0.3">
      <c r="H53" s="105"/>
      <c r="L53" s="86"/>
      <c r="M53" s="248"/>
      <c r="N53" s="5"/>
      <c r="Q53" s="1253"/>
      <c r="R53" s="89"/>
      <c r="S53" s="2"/>
      <c r="T53" s="2"/>
      <c r="U53" s="358"/>
    </row>
    <row r="54" spans="2:21" ht="14.65" customHeight="1" x14ac:dyDescent="0.25">
      <c r="B54" s="1184" t="s">
        <v>289</v>
      </c>
      <c r="D54" s="1022" t="s">
        <v>280</v>
      </c>
      <c r="E54" s="1050" t="s">
        <v>281</v>
      </c>
      <c r="F54" s="1050" t="s">
        <v>282</v>
      </c>
      <c r="H54" s="1022" t="s">
        <v>290</v>
      </c>
      <c r="J54" s="18">
        <v>2018</v>
      </c>
      <c r="L54" s="490">
        <v>5931320</v>
      </c>
      <c r="M54" s="1195">
        <v>77047673</v>
      </c>
      <c r="N54" s="687">
        <v>7.6982467724885081E-2</v>
      </c>
      <c r="O54" s="609">
        <v>1</v>
      </c>
      <c r="Q54" s="1253"/>
      <c r="R54" s="727">
        <v>2018</v>
      </c>
      <c r="S54" s="62">
        <v>1</v>
      </c>
      <c r="T54" s="34">
        <v>0</v>
      </c>
      <c r="U54" s="333">
        <v>1050</v>
      </c>
    </row>
    <row r="55" spans="2:21" ht="14.65" customHeight="1" x14ac:dyDescent="0.25">
      <c r="B55" s="1180"/>
      <c r="D55" s="1023"/>
      <c r="E55" s="1051"/>
      <c r="F55" s="1051"/>
      <c r="H55" s="1023"/>
      <c r="J55" s="19">
        <v>2019</v>
      </c>
      <c r="L55" s="491">
        <v>10099072</v>
      </c>
      <c r="M55" s="1196"/>
      <c r="N55" s="688">
        <v>0.13107562638523815</v>
      </c>
      <c r="O55" s="610">
        <v>1</v>
      </c>
      <c r="Q55" s="1253"/>
      <c r="R55" s="728">
        <v>2019</v>
      </c>
      <c r="S55" s="63">
        <v>1</v>
      </c>
      <c r="T55" s="33">
        <v>0</v>
      </c>
      <c r="U55" s="334">
        <v>1050</v>
      </c>
    </row>
    <row r="56" spans="2:21" ht="14.65" customHeight="1" x14ac:dyDescent="0.25">
      <c r="B56" s="1180"/>
      <c r="D56" s="1023"/>
      <c r="E56" s="1051"/>
      <c r="F56" s="1051"/>
      <c r="H56" s="1023"/>
      <c r="J56" s="23">
        <v>2020</v>
      </c>
      <c r="L56" s="136">
        <v>20003874</v>
      </c>
      <c r="M56" s="1196"/>
      <c r="N56" s="688">
        <v>0.25962982684759345</v>
      </c>
      <c r="O56" s="610">
        <v>1</v>
      </c>
      <c r="Q56" s="1253"/>
      <c r="R56" s="729">
        <v>2020</v>
      </c>
      <c r="S56" s="435">
        <v>1</v>
      </c>
      <c r="T56" s="438">
        <v>0</v>
      </c>
      <c r="U56" s="486">
        <v>1050</v>
      </c>
    </row>
    <row r="57" spans="2:21" ht="14.65" customHeight="1" x14ac:dyDescent="0.25">
      <c r="B57" s="1180"/>
      <c r="D57" s="1023"/>
      <c r="E57" s="1051"/>
      <c r="F57" s="1051"/>
      <c r="H57" s="1023"/>
      <c r="J57" s="23">
        <v>2021</v>
      </c>
      <c r="L57" s="718">
        <v>13522853.629999999</v>
      </c>
      <c r="M57" s="1196"/>
      <c r="N57" s="720">
        <v>0.17551281049072046</v>
      </c>
      <c r="O57" s="719">
        <v>1</v>
      </c>
      <c r="Q57" s="1253"/>
      <c r="R57" s="729">
        <v>2021</v>
      </c>
      <c r="S57" s="435">
        <v>1</v>
      </c>
      <c r="T57" s="438">
        <v>0</v>
      </c>
      <c r="U57" s="486">
        <v>1050</v>
      </c>
    </row>
    <row r="58" spans="2:21" ht="14.65" customHeight="1" thickBot="1" x14ac:dyDescent="0.3">
      <c r="B58" s="1169"/>
      <c r="D58" s="1024"/>
      <c r="E58" s="1052"/>
      <c r="F58" s="1052"/>
      <c r="H58" s="1024"/>
      <c r="J58" s="20">
        <v>2022</v>
      </c>
      <c r="L58" s="492">
        <v>2244012</v>
      </c>
      <c r="M58" s="1197"/>
      <c r="N58" s="433">
        <v>2.9124980841407112E-2</v>
      </c>
      <c r="O58" s="629">
        <v>1</v>
      </c>
      <c r="Q58" s="1253"/>
      <c r="R58" s="731">
        <v>2022</v>
      </c>
      <c r="S58" s="799">
        <v>1</v>
      </c>
      <c r="T58" s="798">
        <v>0</v>
      </c>
      <c r="U58" s="827">
        <v>1050</v>
      </c>
    </row>
    <row r="59" spans="2:21" ht="15.75" thickBot="1" x14ac:dyDescent="0.3">
      <c r="B59" s="87"/>
      <c r="D59" s="35"/>
      <c r="E59" s="35"/>
      <c r="F59" s="35"/>
      <c r="H59" s="14"/>
      <c r="J59" s="88"/>
      <c r="L59" s="488">
        <v>51801131.629999995</v>
      </c>
      <c r="M59" s="211"/>
      <c r="N59" s="487">
        <v>0.67232571228984417</v>
      </c>
      <c r="O59" s="90"/>
      <c r="Q59" s="1253"/>
      <c r="R59" s="598"/>
      <c r="S59" s="5"/>
      <c r="T59" s="2"/>
      <c r="U59" s="358"/>
    </row>
    <row r="60" spans="2:21" ht="6" customHeight="1" thickBot="1" x14ac:dyDescent="0.3">
      <c r="H60" s="105"/>
      <c r="L60" s="86"/>
      <c r="M60" s="248"/>
      <c r="N60" s="5"/>
      <c r="Q60" s="1253"/>
      <c r="R60" s="598"/>
      <c r="S60" s="2"/>
      <c r="T60" s="2"/>
      <c r="U60" s="358"/>
    </row>
    <row r="61" spans="2:21" ht="14.65" customHeight="1" x14ac:dyDescent="0.25">
      <c r="B61" s="1184" t="s">
        <v>291</v>
      </c>
      <c r="D61" s="1022" t="s">
        <v>280</v>
      </c>
      <c r="E61" s="1050" t="s">
        <v>281</v>
      </c>
      <c r="F61" s="1050" t="s">
        <v>282</v>
      </c>
      <c r="H61" s="1022" t="s">
        <v>290</v>
      </c>
      <c r="J61" s="18">
        <v>2018</v>
      </c>
      <c r="L61" s="490">
        <v>3032280</v>
      </c>
      <c r="M61" s="1195">
        <v>63073186</v>
      </c>
      <c r="N61" s="687">
        <v>4.807558000954637E-2</v>
      </c>
      <c r="O61" s="609">
        <v>1</v>
      </c>
      <c r="Q61" s="1253"/>
      <c r="R61" s="727">
        <v>2018</v>
      </c>
      <c r="S61" s="62">
        <v>1</v>
      </c>
      <c r="T61" s="34">
        <v>1400</v>
      </c>
      <c r="U61" s="333">
        <v>0</v>
      </c>
    </row>
    <row r="62" spans="2:21" ht="14.65" customHeight="1" x14ac:dyDescent="0.25">
      <c r="B62" s="1180"/>
      <c r="D62" s="1023"/>
      <c r="E62" s="1051"/>
      <c r="F62" s="1051"/>
      <c r="H62" s="1023"/>
      <c r="J62" s="19">
        <v>2019</v>
      </c>
      <c r="L62" s="491">
        <v>10653265</v>
      </c>
      <c r="M62" s="1196"/>
      <c r="N62" s="688">
        <v>0.16890323250834355</v>
      </c>
      <c r="O62" s="610">
        <v>1</v>
      </c>
      <c r="Q62" s="1253"/>
      <c r="R62" s="728">
        <v>2019</v>
      </c>
      <c r="S62" s="63">
        <v>1</v>
      </c>
      <c r="T62" s="33">
        <v>1400</v>
      </c>
      <c r="U62" s="334">
        <v>0</v>
      </c>
    </row>
    <row r="63" spans="2:21" ht="14.65" customHeight="1" x14ac:dyDescent="0.25">
      <c r="B63" s="1180"/>
      <c r="D63" s="1023"/>
      <c r="E63" s="1051"/>
      <c r="F63" s="1051"/>
      <c r="H63" s="1023"/>
      <c r="J63" s="23">
        <v>2020</v>
      </c>
      <c r="L63" s="136">
        <v>13076187</v>
      </c>
      <c r="M63" s="1196"/>
      <c r="N63" s="688">
        <v>0.20731768647298077</v>
      </c>
      <c r="O63" s="610">
        <v>1</v>
      </c>
      <c r="Q63" s="1253"/>
      <c r="R63" s="729">
        <v>2020</v>
      </c>
      <c r="S63" s="435">
        <v>1</v>
      </c>
      <c r="T63" s="438">
        <v>1400</v>
      </c>
      <c r="U63" s="486">
        <v>0</v>
      </c>
    </row>
    <row r="64" spans="2:21" ht="14.65" customHeight="1" x14ac:dyDescent="0.25">
      <c r="B64" s="1180"/>
      <c r="D64" s="1023"/>
      <c r="E64" s="1051"/>
      <c r="F64" s="1051"/>
      <c r="H64" s="1023"/>
      <c r="J64" s="23">
        <v>2021</v>
      </c>
      <c r="L64" s="718">
        <v>22921000.599999975</v>
      </c>
      <c r="M64" s="1196"/>
      <c r="N64" s="720">
        <v>0.36340324714213701</v>
      </c>
      <c r="O64" s="719">
        <v>1</v>
      </c>
      <c r="Q64" s="1253"/>
      <c r="R64" s="729">
        <v>2021</v>
      </c>
      <c r="S64" s="435">
        <v>1</v>
      </c>
      <c r="T64" s="438">
        <v>1400</v>
      </c>
      <c r="U64" s="486">
        <v>0</v>
      </c>
    </row>
    <row r="65" spans="2:21" ht="14.65" customHeight="1" thickBot="1" x14ac:dyDescent="0.3">
      <c r="B65" s="1169"/>
      <c r="D65" s="1024"/>
      <c r="E65" s="1052"/>
      <c r="F65" s="1052"/>
      <c r="H65" s="1024"/>
      <c r="J65" s="20">
        <v>2022</v>
      </c>
      <c r="L65" s="492">
        <v>7430270</v>
      </c>
      <c r="M65" s="1197"/>
      <c r="N65" s="433">
        <v>0.117803942867259</v>
      </c>
      <c r="O65" s="629">
        <v>1</v>
      </c>
      <c r="Q65" s="1253"/>
      <c r="R65" s="731">
        <v>2022</v>
      </c>
      <c r="S65" s="799">
        <v>1</v>
      </c>
      <c r="T65" s="798">
        <v>1400</v>
      </c>
      <c r="U65" s="827">
        <v>0</v>
      </c>
    </row>
    <row r="66" spans="2:21" ht="15.75" thickBot="1" x14ac:dyDescent="0.3">
      <c r="B66" s="87"/>
      <c r="D66" s="35"/>
      <c r="E66" s="35"/>
      <c r="F66" s="35"/>
      <c r="H66" s="14"/>
      <c r="J66" s="88"/>
      <c r="L66" s="488">
        <v>57113002.599999979</v>
      </c>
      <c r="M66" s="211"/>
      <c r="N66" s="487">
        <v>0.90550368900026679</v>
      </c>
      <c r="O66" s="90"/>
      <c r="Q66" s="1253"/>
      <c r="R66" s="598"/>
      <c r="S66" s="5"/>
      <c r="T66" s="5"/>
      <c r="U66" s="356"/>
    </row>
    <row r="67" spans="2:21" ht="6" customHeight="1" thickBot="1" x14ac:dyDescent="0.3">
      <c r="H67" s="105"/>
      <c r="L67" s="86"/>
      <c r="M67" s="248"/>
      <c r="N67" s="5"/>
      <c r="Q67" s="1253"/>
      <c r="R67" s="598"/>
      <c r="S67" s="2"/>
      <c r="T67" s="2"/>
      <c r="U67" s="358"/>
    </row>
    <row r="68" spans="2:21" ht="14.65" customHeight="1" x14ac:dyDescent="0.25">
      <c r="B68" s="1184" t="s">
        <v>292</v>
      </c>
      <c r="D68" s="1022" t="s">
        <v>280</v>
      </c>
      <c r="E68" s="1050" t="s">
        <v>281</v>
      </c>
      <c r="F68" s="1050" t="s">
        <v>282</v>
      </c>
      <c r="H68" s="1022" t="s">
        <v>290</v>
      </c>
      <c r="J68" s="18">
        <v>2018</v>
      </c>
      <c r="L68" s="490">
        <v>861786</v>
      </c>
      <c r="M68" s="1195">
        <v>50858140</v>
      </c>
      <c r="N68" s="687">
        <v>1.6944898102840569E-2</v>
      </c>
      <c r="O68" s="609">
        <v>1</v>
      </c>
      <c r="Q68" s="1253"/>
      <c r="R68" s="727">
        <v>2018</v>
      </c>
      <c r="S68" s="62">
        <v>1</v>
      </c>
      <c r="T68" s="34">
        <v>400</v>
      </c>
      <c r="U68" s="333">
        <v>750</v>
      </c>
    </row>
    <row r="69" spans="2:21" ht="14.65" customHeight="1" x14ac:dyDescent="0.25">
      <c r="B69" s="1180"/>
      <c r="D69" s="1023"/>
      <c r="E69" s="1051"/>
      <c r="F69" s="1051"/>
      <c r="H69" s="1023"/>
      <c r="J69" s="19">
        <v>2019</v>
      </c>
      <c r="L69" s="491">
        <v>5253875</v>
      </c>
      <c r="M69" s="1196"/>
      <c r="N69" s="688">
        <v>0.10330450543413502</v>
      </c>
      <c r="O69" s="610">
        <v>1</v>
      </c>
      <c r="Q69" s="1253"/>
      <c r="R69" s="728">
        <v>2019</v>
      </c>
      <c r="S69" s="63">
        <v>1</v>
      </c>
      <c r="T69" s="33">
        <v>400</v>
      </c>
      <c r="U69" s="334">
        <v>750</v>
      </c>
    </row>
    <row r="70" spans="2:21" ht="14.65" customHeight="1" x14ac:dyDescent="0.25">
      <c r="B70" s="1180"/>
      <c r="D70" s="1023"/>
      <c r="E70" s="1051"/>
      <c r="F70" s="1051"/>
      <c r="H70" s="1023"/>
      <c r="J70" s="23">
        <v>2020</v>
      </c>
      <c r="L70" s="136">
        <v>5072476</v>
      </c>
      <c r="M70" s="1196"/>
      <c r="N70" s="688">
        <v>9.9737741097098709E-2</v>
      </c>
      <c r="O70" s="610">
        <v>1</v>
      </c>
      <c r="Q70" s="1253"/>
      <c r="R70" s="729">
        <v>2020</v>
      </c>
      <c r="S70" s="435">
        <v>1</v>
      </c>
      <c r="T70" s="438">
        <v>400</v>
      </c>
      <c r="U70" s="486">
        <v>750</v>
      </c>
    </row>
    <row r="71" spans="2:21" ht="14.65" customHeight="1" x14ac:dyDescent="0.25">
      <c r="B71" s="1180"/>
      <c r="D71" s="1023"/>
      <c r="E71" s="1051"/>
      <c r="F71" s="1051"/>
      <c r="H71" s="1023"/>
      <c r="J71" s="23">
        <v>2021</v>
      </c>
      <c r="L71" s="718">
        <v>7587009.7299999995</v>
      </c>
      <c r="M71" s="1196"/>
      <c r="N71" s="720">
        <v>0.14917985065910785</v>
      </c>
      <c r="O71" s="719">
        <v>1</v>
      </c>
      <c r="Q71" s="1253"/>
      <c r="R71" s="729">
        <v>2021</v>
      </c>
      <c r="S71" s="435">
        <v>1</v>
      </c>
      <c r="T71" s="438">
        <v>400</v>
      </c>
      <c r="U71" s="486">
        <v>750</v>
      </c>
    </row>
    <row r="72" spans="2:21" ht="14.65" customHeight="1" thickBot="1" x14ac:dyDescent="0.3">
      <c r="B72" s="1169"/>
      <c r="D72" s="1024"/>
      <c r="E72" s="1052"/>
      <c r="F72" s="1052"/>
      <c r="H72" s="1024"/>
      <c r="J72" s="20">
        <v>2022</v>
      </c>
      <c r="L72" s="492">
        <v>16504873.18</v>
      </c>
      <c r="M72" s="1197"/>
      <c r="N72" s="433">
        <v>0.32452766027227892</v>
      </c>
      <c r="O72" s="629">
        <v>1</v>
      </c>
      <c r="Q72" s="1253"/>
      <c r="R72" s="731">
        <v>2022</v>
      </c>
      <c r="S72" s="799">
        <v>1</v>
      </c>
      <c r="T72" s="798">
        <v>400</v>
      </c>
      <c r="U72" s="827">
        <v>750</v>
      </c>
    </row>
    <row r="73" spans="2:21" ht="15.75" thickBot="1" x14ac:dyDescent="0.3">
      <c r="B73" s="87"/>
      <c r="D73" s="35"/>
      <c r="E73" s="35"/>
      <c r="F73" s="35"/>
      <c r="H73" s="14"/>
      <c r="J73" s="88"/>
      <c r="L73" s="488">
        <v>35280019.909999996</v>
      </c>
      <c r="M73" s="211"/>
      <c r="N73" s="487">
        <v>0.69369465556546106</v>
      </c>
      <c r="O73" s="90"/>
      <c r="Q73" s="1253"/>
      <c r="R73" s="598"/>
      <c r="S73" s="5"/>
      <c r="T73" s="2"/>
      <c r="U73" s="2"/>
    </row>
    <row r="74" spans="2:21" ht="6" customHeight="1" thickBot="1" x14ac:dyDescent="0.3">
      <c r="H74" s="105"/>
      <c r="L74" s="86"/>
      <c r="M74" s="248"/>
      <c r="N74" s="5"/>
      <c r="P74" s="5"/>
      <c r="Q74" s="1253"/>
      <c r="R74" s="598"/>
      <c r="S74" s="5"/>
      <c r="T74" s="2"/>
      <c r="U74" s="2"/>
    </row>
    <row r="75" spans="2:21" ht="14.65" customHeight="1" x14ac:dyDescent="0.25">
      <c r="B75" s="1184" t="s">
        <v>56</v>
      </c>
      <c r="D75" s="1022" t="s">
        <v>280</v>
      </c>
      <c r="E75" s="1050" t="s">
        <v>281</v>
      </c>
      <c r="F75" s="1050" t="s">
        <v>282</v>
      </c>
      <c r="H75" s="1022" t="s">
        <v>290</v>
      </c>
      <c r="J75" s="18">
        <v>2018</v>
      </c>
      <c r="L75" s="490">
        <v>1874866</v>
      </c>
      <c r="M75" s="1195">
        <v>109400000</v>
      </c>
      <c r="N75" s="687">
        <v>1.7137714808043877E-2</v>
      </c>
      <c r="O75" s="609">
        <v>1</v>
      </c>
      <c r="Q75" s="1253"/>
      <c r="R75" s="727">
        <v>2018</v>
      </c>
      <c r="S75" s="62">
        <v>1</v>
      </c>
      <c r="T75" s="34">
        <v>0</v>
      </c>
      <c r="U75" s="333">
        <v>1200</v>
      </c>
    </row>
    <row r="76" spans="2:21" ht="14.65" customHeight="1" x14ac:dyDescent="0.25">
      <c r="B76" s="1180"/>
      <c r="D76" s="1023"/>
      <c r="E76" s="1051"/>
      <c r="F76" s="1051"/>
      <c r="H76" s="1023"/>
      <c r="J76" s="19">
        <v>2019</v>
      </c>
      <c r="L76" s="491">
        <v>2316577</v>
      </c>
      <c r="M76" s="1196"/>
      <c r="N76" s="688">
        <v>2.1175292504570384E-2</v>
      </c>
      <c r="O76" s="610">
        <v>1</v>
      </c>
      <c r="Q76" s="1253"/>
      <c r="R76" s="728">
        <v>2019</v>
      </c>
      <c r="S76" s="63">
        <v>1</v>
      </c>
      <c r="T76" s="33">
        <v>0</v>
      </c>
      <c r="U76" s="334">
        <v>1200</v>
      </c>
    </row>
    <row r="77" spans="2:21" ht="14.65" customHeight="1" x14ac:dyDescent="0.25">
      <c r="B77" s="1180"/>
      <c r="D77" s="1023"/>
      <c r="E77" s="1051"/>
      <c r="F77" s="1051"/>
      <c r="H77" s="1023"/>
      <c r="J77" s="23">
        <v>2020</v>
      </c>
      <c r="L77" s="136">
        <v>6858943</v>
      </c>
      <c r="M77" s="1196"/>
      <c r="N77" s="688">
        <v>6.2696005484460693E-2</v>
      </c>
      <c r="O77" s="610">
        <v>1</v>
      </c>
      <c r="Q77" s="1253"/>
      <c r="R77" s="729">
        <v>2020</v>
      </c>
      <c r="S77" s="435">
        <v>1</v>
      </c>
      <c r="T77" s="438">
        <v>0</v>
      </c>
      <c r="U77" s="486">
        <v>1200</v>
      </c>
    </row>
    <row r="78" spans="2:21" ht="14.65" customHeight="1" x14ac:dyDescent="0.25">
      <c r="B78" s="1180"/>
      <c r="D78" s="1023"/>
      <c r="E78" s="1051"/>
      <c r="F78" s="1051"/>
      <c r="H78" s="1023"/>
      <c r="J78" s="23">
        <v>2021</v>
      </c>
      <c r="L78" s="718">
        <v>15328121</v>
      </c>
      <c r="M78" s="1196"/>
      <c r="N78" s="720">
        <v>0.14011079524680073</v>
      </c>
      <c r="O78" s="719">
        <v>1</v>
      </c>
      <c r="Q78" s="1253"/>
      <c r="R78" s="729">
        <v>2021</v>
      </c>
      <c r="S78" s="435">
        <v>1</v>
      </c>
      <c r="T78" s="438">
        <v>0</v>
      </c>
      <c r="U78" s="486">
        <v>1200</v>
      </c>
    </row>
    <row r="79" spans="2:21" ht="14.65" customHeight="1" thickBot="1" x14ac:dyDescent="0.3">
      <c r="B79" s="1169"/>
      <c r="D79" s="1024"/>
      <c r="E79" s="1052"/>
      <c r="F79" s="1052"/>
      <c r="H79" s="1024"/>
      <c r="J79" s="20">
        <v>2022</v>
      </c>
      <c r="L79" s="492">
        <v>24338707</v>
      </c>
      <c r="M79" s="1197"/>
      <c r="N79" s="433">
        <v>0.22247446983546618</v>
      </c>
      <c r="O79" s="629">
        <v>1</v>
      </c>
      <c r="Q79" s="1254"/>
      <c r="R79" s="731">
        <v>2022</v>
      </c>
      <c r="S79" s="799">
        <v>1</v>
      </c>
      <c r="T79" s="798">
        <v>0</v>
      </c>
      <c r="U79" s="827">
        <v>1200</v>
      </c>
    </row>
    <row r="80" spans="2:21" ht="15.75" thickBot="1" x14ac:dyDescent="0.3">
      <c r="B80" s="87"/>
      <c r="D80" s="35"/>
      <c r="E80" s="35"/>
      <c r="F80" s="35"/>
      <c r="H80" s="14"/>
      <c r="J80" s="88"/>
      <c r="L80" s="488">
        <v>50717214</v>
      </c>
      <c r="M80" s="211"/>
      <c r="N80" s="487">
        <v>0.46359427787934188</v>
      </c>
      <c r="O80" s="90"/>
      <c r="Q80" s="89"/>
      <c r="R80" s="361"/>
    </row>
    <row r="81" spans="8:19" ht="6" customHeight="1" x14ac:dyDescent="0.25">
      <c r="H81" s="105"/>
      <c r="K81" s="5"/>
      <c r="L81" s="86"/>
      <c r="M81" s="28"/>
      <c r="N81" s="5"/>
      <c r="P81" s="5"/>
      <c r="Q81" s="36"/>
      <c r="R81" s="564"/>
      <c r="S81" s="5"/>
    </row>
    <row r="82" spans="8:19" x14ac:dyDescent="0.25">
      <c r="H82" s="105"/>
      <c r="Q82" s="36"/>
      <c r="R82" s="36"/>
    </row>
    <row r="83" spans="8:19" ht="14.65" customHeight="1" x14ac:dyDescent="0.25">
      <c r="H83" s="105"/>
      <c r="Q83" s="36"/>
      <c r="R83" s="36"/>
    </row>
    <row r="84" spans="8:19" ht="14.65" customHeight="1" x14ac:dyDescent="0.25">
      <c r="H84" s="105"/>
      <c r="Q84" s="36"/>
      <c r="R84" s="36"/>
    </row>
    <row r="85" spans="8:19" ht="14.65" customHeight="1" x14ac:dyDescent="0.25">
      <c r="H85" s="105"/>
      <c r="Q85" s="36"/>
      <c r="R85" s="36"/>
    </row>
    <row r="86" spans="8:19" ht="14.65" customHeight="1" x14ac:dyDescent="0.25">
      <c r="H86" s="105"/>
      <c r="Q86" s="36"/>
      <c r="R86" s="36"/>
    </row>
    <row r="87" spans="8:19" ht="14.65" customHeight="1" x14ac:dyDescent="0.25">
      <c r="H87" s="105"/>
      <c r="Q87" s="36"/>
      <c r="R87" s="36"/>
    </row>
    <row r="88" spans="8:19" x14ac:dyDescent="0.25">
      <c r="H88" s="105"/>
      <c r="Q88" s="36"/>
      <c r="R88" s="36"/>
    </row>
    <row r="89" spans="8:19" ht="14.65" hidden="1" customHeight="1" x14ac:dyDescent="0.25">
      <c r="H89" s="105"/>
      <c r="Q89" s="36"/>
      <c r="R89" s="36"/>
    </row>
    <row r="90" spans="8:19" ht="14.65" hidden="1" customHeight="1" x14ac:dyDescent="0.25">
      <c r="H90" s="105"/>
      <c r="Q90" s="36"/>
      <c r="R90" s="36"/>
    </row>
    <row r="91" spans="8:19" ht="14.65" hidden="1" customHeight="1" x14ac:dyDescent="0.25">
      <c r="H91" s="105"/>
      <c r="Q91" s="36"/>
      <c r="R91" s="36"/>
    </row>
    <row r="92" spans="8:19" ht="14.65" hidden="1" customHeight="1" x14ac:dyDescent="0.25">
      <c r="H92" s="105"/>
      <c r="Q92" s="36"/>
      <c r="R92" s="36"/>
    </row>
    <row r="93" spans="8:19" ht="14.65" hidden="1" customHeight="1" x14ac:dyDescent="0.25">
      <c r="H93" s="105"/>
      <c r="Q93" s="36"/>
      <c r="R93" s="36"/>
    </row>
    <row r="94" spans="8:19" hidden="1" x14ac:dyDescent="0.25">
      <c r="H94" s="105"/>
      <c r="Q94" s="36"/>
      <c r="R94" s="36"/>
    </row>
    <row r="95" spans="8:19" ht="14.65" hidden="1" customHeight="1" x14ac:dyDescent="0.25">
      <c r="H95" s="105"/>
      <c r="Q95" s="36"/>
      <c r="R95" s="36"/>
    </row>
    <row r="96" spans="8:19" ht="14.65" hidden="1" customHeight="1" x14ac:dyDescent="0.25">
      <c r="H96" s="105"/>
      <c r="Q96" s="36"/>
      <c r="R96" s="36"/>
    </row>
    <row r="97" spans="8:18" ht="14.65" hidden="1" customHeight="1" x14ac:dyDescent="0.25">
      <c r="H97" s="105"/>
      <c r="Q97" s="36"/>
      <c r="R97" s="36"/>
    </row>
    <row r="98" spans="8:18" hidden="1" x14ac:dyDescent="0.25">
      <c r="H98" s="105"/>
      <c r="Q98" s="36"/>
      <c r="R98" s="36"/>
    </row>
    <row r="99" spans="8:18" ht="14.65" hidden="1" customHeight="1" x14ac:dyDescent="0.25">
      <c r="H99" s="105"/>
      <c r="Q99" s="36"/>
      <c r="R99" s="36"/>
    </row>
    <row r="100" spans="8:18" ht="14.65" hidden="1" customHeight="1" x14ac:dyDescent="0.25">
      <c r="H100" s="105"/>
      <c r="Q100" s="36"/>
      <c r="R100" s="36"/>
    </row>
    <row r="101" spans="8:18" ht="14.65" hidden="1" customHeight="1" x14ac:dyDescent="0.25">
      <c r="H101" s="105"/>
      <c r="Q101" s="36"/>
      <c r="R101" s="36"/>
    </row>
    <row r="102" spans="8:18" hidden="1" x14ac:dyDescent="0.25">
      <c r="H102" s="105"/>
      <c r="Q102" s="36"/>
      <c r="R102" s="36"/>
    </row>
    <row r="103" spans="8:18" ht="14.65" hidden="1" customHeight="1" x14ac:dyDescent="0.25">
      <c r="H103" s="105"/>
      <c r="Q103" s="36"/>
      <c r="R103" s="36"/>
    </row>
    <row r="104" spans="8:18" ht="14.65" hidden="1" customHeight="1" x14ac:dyDescent="0.25">
      <c r="H104" s="105"/>
      <c r="Q104" s="36"/>
      <c r="R104" s="36"/>
    </row>
    <row r="105" spans="8:18" ht="14.65" hidden="1" customHeight="1" x14ac:dyDescent="0.25">
      <c r="H105" s="105"/>
      <c r="Q105" s="36"/>
      <c r="R105" s="36"/>
    </row>
    <row r="106" spans="8:18" hidden="1" x14ac:dyDescent="0.25">
      <c r="H106" s="105"/>
      <c r="Q106" s="36"/>
      <c r="R106" s="36"/>
    </row>
    <row r="107" spans="8:18" hidden="1" x14ac:dyDescent="0.25">
      <c r="H107" s="105"/>
      <c r="Q107" s="36"/>
      <c r="R107" s="36"/>
    </row>
    <row r="108" spans="8:18" hidden="1" x14ac:dyDescent="0.25">
      <c r="H108" s="105"/>
      <c r="Q108" s="36"/>
      <c r="R108" s="36"/>
    </row>
    <row r="109" spans="8:18" hidden="1" x14ac:dyDescent="0.25">
      <c r="H109" s="105"/>
      <c r="Q109" s="36"/>
      <c r="R109" s="36"/>
    </row>
    <row r="110" spans="8:18" hidden="1" x14ac:dyDescent="0.25">
      <c r="H110" s="105"/>
      <c r="Q110" s="36"/>
      <c r="R110" s="36"/>
    </row>
    <row r="111" spans="8:18" hidden="1" x14ac:dyDescent="0.25">
      <c r="H111" s="105"/>
      <c r="Q111" s="36"/>
      <c r="R111" s="36"/>
    </row>
    <row r="112" spans="8:18" hidden="1" x14ac:dyDescent="0.25">
      <c r="H112" s="105"/>
      <c r="Q112" s="36"/>
      <c r="R112" s="36"/>
    </row>
    <row r="113" spans="8:18" hidden="1" x14ac:dyDescent="0.25">
      <c r="H113" s="105"/>
      <c r="Q113" s="36"/>
      <c r="R113" s="36"/>
    </row>
    <row r="114" spans="8:18" hidden="1" x14ac:dyDescent="0.25">
      <c r="H114" s="105"/>
      <c r="Q114" s="36"/>
      <c r="R114" s="36"/>
    </row>
    <row r="115" spans="8:18" hidden="1" x14ac:dyDescent="0.25">
      <c r="H115" s="105"/>
      <c r="Q115" s="36"/>
      <c r="R115" s="36"/>
    </row>
    <row r="116" spans="8:18" hidden="1" x14ac:dyDescent="0.25">
      <c r="H116" s="105"/>
      <c r="Q116" s="36"/>
      <c r="R116" s="36"/>
    </row>
    <row r="117" spans="8:18" hidden="1" x14ac:dyDescent="0.25">
      <c r="H117" s="105"/>
      <c r="Q117" s="36"/>
      <c r="R117" s="36"/>
    </row>
    <row r="118" spans="8:18" hidden="1" x14ac:dyDescent="0.25">
      <c r="H118" s="105"/>
      <c r="Q118" s="36"/>
      <c r="R118" s="36"/>
    </row>
    <row r="119" spans="8:18" hidden="1" x14ac:dyDescent="0.25">
      <c r="H119" s="105"/>
      <c r="Q119" s="36"/>
      <c r="R119" s="36"/>
    </row>
    <row r="120" spans="8:18" hidden="1" x14ac:dyDescent="0.25">
      <c r="H120" s="105"/>
      <c r="Q120" s="36"/>
      <c r="R120" s="36"/>
    </row>
    <row r="121" spans="8:18" hidden="1" x14ac:dyDescent="0.25">
      <c r="H121" s="105"/>
      <c r="Q121" s="36"/>
      <c r="R121" s="36"/>
    </row>
    <row r="122" spans="8:18" hidden="1" x14ac:dyDescent="0.25">
      <c r="H122" s="105"/>
      <c r="Q122" s="36"/>
      <c r="R122" s="36"/>
    </row>
    <row r="123" spans="8:18" hidden="1" x14ac:dyDescent="0.25">
      <c r="H123" s="105"/>
      <c r="Q123" s="36"/>
      <c r="R123" s="36"/>
    </row>
    <row r="124" spans="8:18" hidden="1" x14ac:dyDescent="0.25">
      <c r="H124" s="105"/>
      <c r="Q124" s="36"/>
      <c r="R124" s="36"/>
    </row>
    <row r="125" spans="8:18" hidden="1" x14ac:dyDescent="0.25">
      <c r="H125" s="105"/>
      <c r="Q125" s="36"/>
      <c r="R125" s="36"/>
    </row>
    <row r="126" spans="8:18" hidden="1" x14ac:dyDescent="0.25">
      <c r="H126" s="105"/>
      <c r="Q126" s="36"/>
      <c r="R126" s="36"/>
    </row>
    <row r="127" spans="8:18" hidden="1" x14ac:dyDescent="0.25">
      <c r="H127" s="105"/>
      <c r="Q127" s="36"/>
      <c r="R127" s="36"/>
    </row>
    <row r="128" spans="8:18" hidden="1" x14ac:dyDescent="0.25">
      <c r="H128" s="105"/>
      <c r="Q128" s="36"/>
      <c r="R128" s="36"/>
    </row>
    <row r="129" spans="8:18" hidden="1" x14ac:dyDescent="0.25">
      <c r="H129" s="105"/>
      <c r="Q129" s="36"/>
      <c r="R129" s="36"/>
    </row>
    <row r="130" spans="8:18" hidden="1" x14ac:dyDescent="0.25">
      <c r="H130" s="105"/>
      <c r="Q130" s="36"/>
      <c r="R130" s="36"/>
    </row>
    <row r="131" spans="8:18" hidden="1" x14ac:dyDescent="0.25">
      <c r="H131" s="105"/>
      <c r="Q131" s="36"/>
      <c r="R131" s="36"/>
    </row>
    <row r="132" spans="8:18" hidden="1" x14ac:dyDescent="0.25">
      <c r="H132" s="105"/>
      <c r="Q132" s="36"/>
      <c r="R132" s="36"/>
    </row>
    <row r="133" spans="8:18" hidden="1" x14ac:dyDescent="0.25">
      <c r="H133" s="105"/>
      <c r="Q133" s="36"/>
      <c r="R133" s="36"/>
    </row>
    <row r="134" spans="8:18" hidden="1" x14ac:dyDescent="0.25">
      <c r="H134" s="105"/>
      <c r="Q134" s="36"/>
      <c r="R134" s="36"/>
    </row>
    <row r="135" spans="8:18" hidden="1" x14ac:dyDescent="0.25">
      <c r="H135" s="105"/>
      <c r="Q135" s="36"/>
      <c r="R135" s="36"/>
    </row>
    <row r="136" spans="8:18" hidden="1" x14ac:dyDescent="0.25">
      <c r="H136" s="105"/>
      <c r="Q136" s="36"/>
      <c r="R136" s="36"/>
    </row>
    <row r="137" spans="8:18" hidden="1" x14ac:dyDescent="0.25">
      <c r="H137" s="105"/>
      <c r="Q137" s="36"/>
      <c r="R137" s="36"/>
    </row>
    <row r="138" spans="8:18" hidden="1" x14ac:dyDescent="0.25">
      <c r="H138" s="105"/>
      <c r="Q138" s="36"/>
      <c r="R138" s="36"/>
    </row>
    <row r="139" spans="8:18" hidden="1" x14ac:dyDescent="0.25">
      <c r="H139" s="105"/>
      <c r="Q139" s="36"/>
      <c r="R139" s="36"/>
    </row>
    <row r="140" spans="8:18" hidden="1" x14ac:dyDescent="0.25">
      <c r="H140" s="105"/>
      <c r="Q140" s="36"/>
      <c r="R140" s="36"/>
    </row>
    <row r="141" spans="8:18" hidden="1" x14ac:dyDescent="0.25">
      <c r="H141" s="105"/>
      <c r="Q141" s="36"/>
      <c r="R141" s="36"/>
    </row>
    <row r="142" spans="8:18" hidden="1" x14ac:dyDescent="0.25">
      <c r="H142" s="105"/>
      <c r="Q142" s="36"/>
      <c r="R142" s="36"/>
    </row>
    <row r="143" spans="8:18" hidden="1" x14ac:dyDescent="0.25">
      <c r="H143" s="105"/>
      <c r="Q143" s="36"/>
      <c r="R143" s="36"/>
    </row>
    <row r="144" spans="8:18" hidden="1" x14ac:dyDescent="0.25">
      <c r="H144" s="105"/>
      <c r="Q144" s="36"/>
      <c r="R144" s="36"/>
    </row>
    <row r="145" spans="8:18" hidden="1" x14ac:dyDescent="0.25">
      <c r="H145" s="105"/>
      <c r="Q145" s="36"/>
      <c r="R145" s="36"/>
    </row>
    <row r="146" spans="8:18" hidden="1" x14ac:dyDescent="0.25">
      <c r="H146" s="105"/>
      <c r="Q146" s="36"/>
      <c r="R146" s="36"/>
    </row>
    <row r="147" spans="8:18" hidden="1" x14ac:dyDescent="0.25">
      <c r="H147" s="105"/>
      <c r="Q147" s="36"/>
      <c r="R147" s="36"/>
    </row>
    <row r="148" spans="8:18" hidden="1" x14ac:dyDescent="0.25">
      <c r="H148" s="105"/>
      <c r="Q148" s="36"/>
      <c r="R148" s="36"/>
    </row>
    <row r="149" spans="8:18" hidden="1" x14ac:dyDescent="0.25">
      <c r="H149" s="105"/>
      <c r="Q149" s="36"/>
      <c r="R149" s="36"/>
    </row>
    <row r="150" spans="8:18" hidden="1" x14ac:dyDescent="0.25">
      <c r="H150" s="105"/>
      <c r="Q150" s="36"/>
      <c r="R150" s="36"/>
    </row>
    <row r="151" spans="8:18" hidden="1" x14ac:dyDescent="0.25">
      <c r="H151" s="105"/>
      <c r="Q151" s="36"/>
      <c r="R151" s="36"/>
    </row>
    <row r="152" spans="8:18" hidden="1" x14ac:dyDescent="0.25">
      <c r="H152" s="105"/>
      <c r="Q152" s="36"/>
      <c r="R152" s="36"/>
    </row>
    <row r="153" spans="8:18" hidden="1" x14ac:dyDescent="0.25">
      <c r="H153" s="105"/>
      <c r="Q153" s="36"/>
      <c r="R153" s="36"/>
    </row>
    <row r="154" spans="8:18" hidden="1" x14ac:dyDescent="0.25">
      <c r="H154" s="105"/>
      <c r="Q154" s="36"/>
      <c r="R154" s="36"/>
    </row>
    <row r="155" spans="8:18" hidden="1" x14ac:dyDescent="0.25">
      <c r="H155" s="105"/>
      <c r="Q155" s="36"/>
      <c r="R155" s="36"/>
    </row>
    <row r="156" spans="8:18" hidden="1" x14ac:dyDescent="0.25">
      <c r="H156" s="105"/>
      <c r="Q156" s="36"/>
      <c r="R156" s="36"/>
    </row>
    <row r="157" spans="8:18" hidden="1" x14ac:dyDescent="0.25">
      <c r="H157" s="105"/>
      <c r="Q157" s="36"/>
      <c r="R157" s="36"/>
    </row>
    <row r="158" spans="8:18" hidden="1" x14ac:dyDescent="0.25">
      <c r="H158" s="105"/>
      <c r="Q158" s="36"/>
      <c r="R158" s="36"/>
    </row>
    <row r="159" spans="8:18" hidden="1" x14ac:dyDescent="0.25">
      <c r="H159" s="105"/>
      <c r="Q159" s="36"/>
      <c r="R159" s="36"/>
    </row>
    <row r="160" spans="8:18" hidden="1" x14ac:dyDescent="0.25">
      <c r="H160" s="105"/>
      <c r="Q160" s="36"/>
      <c r="R160" s="36"/>
    </row>
    <row r="161" spans="8:18" hidden="1" x14ac:dyDescent="0.25">
      <c r="H161" s="105"/>
      <c r="Q161" s="36"/>
      <c r="R161" s="36"/>
    </row>
    <row r="162" spans="8:18" hidden="1" x14ac:dyDescent="0.25">
      <c r="H162" s="105"/>
      <c r="Q162" s="36"/>
      <c r="R162" s="36"/>
    </row>
    <row r="163" spans="8:18" hidden="1" x14ac:dyDescent="0.25">
      <c r="H163" s="105"/>
      <c r="Q163" s="36"/>
      <c r="R163" s="36"/>
    </row>
    <row r="164" spans="8:18" hidden="1" x14ac:dyDescent="0.25">
      <c r="H164" s="105"/>
      <c r="Q164" s="36"/>
      <c r="R164" s="36"/>
    </row>
    <row r="165" spans="8:18" hidden="1" x14ac:dyDescent="0.25">
      <c r="H165" s="105"/>
      <c r="Q165" s="36"/>
      <c r="R165" s="36"/>
    </row>
    <row r="166" spans="8:18" hidden="1" x14ac:dyDescent="0.25">
      <c r="H166" s="105"/>
      <c r="Q166" s="36"/>
      <c r="R166" s="36"/>
    </row>
    <row r="167" spans="8:18" hidden="1" x14ac:dyDescent="0.25">
      <c r="H167" s="105"/>
      <c r="Q167" s="36"/>
      <c r="R167" s="36"/>
    </row>
    <row r="168" spans="8:18" hidden="1" x14ac:dyDescent="0.25">
      <c r="H168" s="105"/>
      <c r="Q168" s="36"/>
      <c r="R168" s="36"/>
    </row>
    <row r="169" spans="8:18" hidden="1" x14ac:dyDescent="0.25">
      <c r="H169" s="105"/>
      <c r="Q169" s="36"/>
      <c r="R169" s="36"/>
    </row>
    <row r="170" spans="8:18" hidden="1" x14ac:dyDescent="0.25">
      <c r="H170" s="105"/>
      <c r="Q170" s="36"/>
      <c r="R170" s="36"/>
    </row>
    <row r="171" spans="8:18" hidden="1" x14ac:dyDescent="0.25">
      <c r="H171" s="105"/>
      <c r="Q171" s="36"/>
      <c r="R171" s="36"/>
    </row>
    <row r="172" spans="8:18" hidden="1" x14ac:dyDescent="0.25">
      <c r="H172" s="105"/>
      <c r="Q172" s="36"/>
      <c r="R172" s="36"/>
    </row>
    <row r="173" spans="8:18" hidden="1" x14ac:dyDescent="0.25">
      <c r="H173" s="105"/>
      <c r="Q173" s="36"/>
      <c r="R173" s="36"/>
    </row>
    <row r="174" spans="8:18" hidden="1" x14ac:dyDescent="0.25">
      <c r="H174" s="105"/>
      <c r="Q174" s="36"/>
      <c r="R174" s="36"/>
    </row>
    <row r="175" spans="8:18" hidden="1" x14ac:dyDescent="0.25">
      <c r="H175" s="105"/>
      <c r="Q175" s="36"/>
      <c r="R175" s="36"/>
    </row>
    <row r="176" spans="8:18" hidden="1" x14ac:dyDescent="0.25">
      <c r="H176" s="105"/>
      <c r="Q176" s="36"/>
      <c r="R176" s="36"/>
    </row>
    <row r="177" spans="8:18" hidden="1" x14ac:dyDescent="0.25">
      <c r="H177" s="105"/>
      <c r="Q177" s="36"/>
      <c r="R177" s="36"/>
    </row>
    <row r="178" spans="8:18" hidden="1" x14ac:dyDescent="0.25">
      <c r="H178" s="105"/>
      <c r="Q178" s="36"/>
      <c r="R178" s="36"/>
    </row>
    <row r="179" spans="8:18" hidden="1" x14ac:dyDescent="0.25">
      <c r="H179" s="105"/>
      <c r="Q179" s="36"/>
      <c r="R179" s="36"/>
    </row>
    <row r="180" spans="8:18" hidden="1" x14ac:dyDescent="0.25">
      <c r="H180" s="105"/>
      <c r="Q180" s="36"/>
      <c r="R180" s="36"/>
    </row>
    <row r="181" spans="8:18" hidden="1" x14ac:dyDescent="0.25">
      <c r="H181" s="105"/>
      <c r="Q181" s="36"/>
      <c r="R181" s="36"/>
    </row>
    <row r="182" spans="8:18" hidden="1" x14ac:dyDescent="0.25">
      <c r="H182" s="105"/>
      <c r="Q182" s="36"/>
      <c r="R182" s="36"/>
    </row>
    <row r="183" spans="8:18" hidden="1" x14ac:dyDescent="0.25">
      <c r="H183" s="105"/>
      <c r="Q183" s="36"/>
      <c r="R183" s="36"/>
    </row>
    <row r="184" spans="8:18" hidden="1" x14ac:dyDescent="0.25">
      <c r="H184" s="105"/>
      <c r="Q184" s="36"/>
      <c r="R184" s="36"/>
    </row>
    <row r="185" spans="8:18" hidden="1" x14ac:dyDescent="0.25">
      <c r="H185" s="105"/>
      <c r="Q185" s="36"/>
      <c r="R185" s="36"/>
    </row>
    <row r="186" spans="8:18" hidden="1" x14ac:dyDescent="0.25">
      <c r="H186" s="105"/>
      <c r="Q186" s="36"/>
      <c r="R186" s="36"/>
    </row>
    <row r="187" spans="8:18" hidden="1" x14ac:dyDescent="0.25">
      <c r="H187" s="105"/>
      <c r="Q187" s="36"/>
      <c r="R187" s="36"/>
    </row>
    <row r="188" spans="8:18" hidden="1" x14ac:dyDescent="0.25">
      <c r="H188" s="105"/>
      <c r="Q188" s="36"/>
      <c r="R188" s="36"/>
    </row>
    <row r="189" spans="8:18" hidden="1" x14ac:dyDescent="0.25">
      <c r="H189" s="105"/>
      <c r="Q189" s="36"/>
      <c r="R189" s="36"/>
    </row>
    <row r="190" spans="8:18" hidden="1" x14ac:dyDescent="0.25">
      <c r="H190" s="105"/>
      <c r="Q190" s="36"/>
      <c r="R190" s="36"/>
    </row>
    <row r="191" spans="8:18" hidden="1" x14ac:dyDescent="0.25">
      <c r="Q191" s="36"/>
      <c r="R191" s="36"/>
    </row>
    <row r="192" spans="8:18" hidden="1" x14ac:dyDescent="0.25">
      <c r="Q192" s="36"/>
      <c r="R192" s="36"/>
    </row>
    <row r="193" spans="17:18" hidden="1" x14ac:dyDescent="0.25">
      <c r="Q193" s="36"/>
      <c r="R193" s="36"/>
    </row>
    <row r="194" spans="17:18" hidden="1" x14ac:dyDescent="0.25">
      <c r="Q194" s="36"/>
      <c r="R194" s="36"/>
    </row>
    <row r="195" spans="17:18" hidden="1" x14ac:dyDescent="0.25">
      <c r="Q195" s="36"/>
      <c r="R195" s="36"/>
    </row>
    <row r="196" spans="17:18" hidden="1" x14ac:dyDescent="0.25">
      <c r="Q196" s="36"/>
      <c r="R196" s="36"/>
    </row>
    <row r="197" spans="17:18" hidden="1" x14ac:dyDescent="0.25">
      <c r="Q197" s="36"/>
      <c r="R197" s="36"/>
    </row>
    <row r="198" spans="17:18" hidden="1" x14ac:dyDescent="0.25">
      <c r="Q198" s="36"/>
      <c r="R198" s="36"/>
    </row>
    <row r="199" spans="17:18" hidden="1" x14ac:dyDescent="0.25">
      <c r="Q199" s="36"/>
      <c r="R199" s="36"/>
    </row>
    <row r="200" spans="17:18" hidden="1" x14ac:dyDescent="0.25">
      <c r="Q200" s="36"/>
      <c r="R200" s="36"/>
    </row>
    <row r="201" spans="17:18" hidden="1" x14ac:dyDescent="0.25">
      <c r="Q201" s="36"/>
      <c r="R201" s="36"/>
    </row>
    <row r="202" spans="17:18" hidden="1" x14ac:dyDescent="0.25">
      <c r="Q202" s="36"/>
      <c r="R202" s="36"/>
    </row>
    <row r="203" spans="17:18" hidden="1" x14ac:dyDescent="0.25">
      <c r="Q203" s="36"/>
      <c r="R203" s="36"/>
    </row>
    <row r="204" spans="17:18" hidden="1" x14ac:dyDescent="0.25">
      <c r="Q204" s="36"/>
      <c r="R204" s="36"/>
    </row>
    <row r="205" spans="17:18" hidden="1" x14ac:dyDescent="0.25">
      <c r="Q205" s="36"/>
      <c r="R205" s="36"/>
    </row>
    <row r="206" spans="17:18" hidden="1" x14ac:dyDescent="0.25">
      <c r="Q206" s="36"/>
      <c r="R206" s="36"/>
    </row>
    <row r="207" spans="17:18" hidden="1" x14ac:dyDescent="0.25">
      <c r="Q207" s="36"/>
      <c r="R207" s="36"/>
    </row>
    <row r="208" spans="17:18" hidden="1" x14ac:dyDescent="0.25">
      <c r="Q208" s="36"/>
      <c r="R208" s="36"/>
    </row>
    <row r="209" spans="17:18" hidden="1" x14ac:dyDescent="0.25">
      <c r="Q209" s="36"/>
      <c r="R209" s="36"/>
    </row>
    <row r="210" spans="17:18" hidden="1" x14ac:dyDescent="0.25">
      <c r="Q210" s="36"/>
      <c r="R210" s="36"/>
    </row>
    <row r="211" spans="17:18" hidden="1" x14ac:dyDescent="0.25">
      <c r="Q211" s="36"/>
      <c r="R211" s="36"/>
    </row>
    <row r="212" spans="17:18" hidden="1" x14ac:dyDescent="0.25">
      <c r="Q212" s="36"/>
      <c r="R212" s="36"/>
    </row>
    <row r="213" spans="17:18" hidden="1" x14ac:dyDescent="0.25">
      <c r="Q213" s="36"/>
      <c r="R213" s="36"/>
    </row>
    <row r="214" spans="17:18" hidden="1" x14ac:dyDescent="0.25">
      <c r="Q214" s="36"/>
      <c r="R214" s="36"/>
    </row>
    <row r="215" spans="17:18" hidden="1" x14ac:dyDescent="0.25">
      <c r="Q215" s="36"/>
      <c r="R215" s="36"/>
    </row>
    <row r="216" spans="17:18" hidden="1" x14ac:dyDescent="0.25">
      <c r="Q216" s="36"/>
      <c r="R216" s="36"/>
    </row>
    <row r="217" spans="17:18" hidden="1" x14ac:dyDescent="0.25">
      <c r="Q217" s="36"/>
      <c r="R217" s="36"/>
    </row>
    <row r="218" spans="17:18" hidden="1" x14ac:dyDescent="0.25">
      <c r="Q218" s="36"/>
      <c r="R218" s="36"/>
    </row>
    <row r="219" spans="17:18" hidden="1" x14ac:dyDescent="0.25">
      <c r="Q219" s="36"/>
      <c r="R219" s="36"/>
    </row>
    <row r="220" spans="17:18" hidden="1" x14ac:dyDescent="0.25">
      <c r="Q220" s="36"/>
      <c r="R220" s="36"/>
    </row>
    <row r="221" spans="17:18" hidden="1" x14ac:dyDescent="0.25">
      <c r="Q221" s="36"/>
      <c r="R221" s="36"/>
    </row>
    <row r="222" spans="17:18" hidden="1" x14ac:dyDescent="0.25">
      <c r="Q222" s="36"/>
      <c r="R222" s="36"/>
    </row>
    <row r="223" spans="17:18" hidden="1" x14ac:dyDescent="0.25">
      <c r="Q223" s="36"/>
      <c r="R223" s="36"/>
    </row>
    <row r="224" spans="17:18" hidden="1" x14ac:dyDescent="0.25">
      <c r="Q224" s="36"/>
      <c r="R224" s="36"/>
    </row>
    <row r="225" spans="17:18" hidden="1" x14ac:dyDescent="0.25">
      <c r="Q225" s="36"/>
      <c r="R225" s="36"/>
    </row>
    <row r="226" spans="17:18" hidden="1" x14ac:dyDescent="0.25">
      <c r="Q226" s="36"/>
      <c r="R226" s="36"/>
    </row>
    <row r="227" spans="17:18" hidden="1" x14ac:dyDescent="0.25">
      <c r="Q227" s="36"/>
      <c r="R227" s="36"/>
    </row>
    <row r="228" spans="17:18" hidden="1" x14ac:dyDescent="0.25">
      <c r="Q228" s="36"/>
      <c r="R228" s="36"/>
    </row>
    <row r="229" spans="17:18" hidden="1" x14ac:dyDescent="0.25">
      <c r="Q229" s="36"/>
      <c r="R229" s="36"/>
    </row>
    <row r="230" spans="17:18" x14ac:dyDescent="0.25"/>
  </sheetData>
  <mergeCells count="80">
    <mergeCell ref="H54:H58"/>
    <mergeCell ref="F7:F10"/>
    <mergeCell ref="H7:H10"/>
    <mergeCell ref="Q5:U5"/>
    <mergeCell ref="R6:R10"/>
    <mergeCell ref="D6:F6"/>
    <mergeCell ref="S6:U6"/>
    <mergeCell ref="L6:O6"/>
    <mergeCell ref="U7:U8"/>
    <mergeCell ref="T7:T8"/>
    <mergeCell ref="S7:S8"/>
    <mergeCell ref="Q7:Q8"/>
    <mergeCell ref="O7:O10"/>
    <mergeCell ref="J7:J10"/>
    <mergeCell ref="L7:L10"/>
    <mergeCell ref="N7:N10"/>
    <mergeCell ref="M7:M10"/>
    <mergeCell ref="B7:B10"/>
    <mergeCell ref="D7:D10"/>
    <mergeCell ref="E7:E10"/>
    <mergeCell ref="B26:B30"/>
    <mergeCell ref="D26:D30"/>
    <mergeCell ref="M12:M16"/>
    <mergeCell ref="B19:B23"/>
    <mergeCell ref="D19:D23"/>
    <mergeCell ref="E19:E23"/>
    <mergeCell ref="F19:F23"/>
    <mergeCell ref="H19:H23"/>
    <mergeCell ref="M19:M23"/>
    <mergeCell ref="M40:M44"/>
    <mergeCell ref="F47:F51"/>
    <mergeCell ref="H47:H51"/>
    <mergeCell ref="M47:M51"/>
    <mergeCell ref="B12:B16"/>
    <mergeCell ref="D12:D16"/>
    <mergeCell ref="E12:E16"/>
    <mergeCell ref="F12:F16"/>
    <mergeCell ref="H12:H16"/>
    <mergeCell ref="E26:E30"/>
    <mergeCell ref="F26:F30"/>
    <mergeCell ref="H26:H30"/>
    <mergeCell ref="M26:M30"/>
    <mergeCell ref="M33:M37"/>
    <mergeCell ref="B40:B44"/>
    <mergeCell ref="D40:D44"/>
    <mergeCell ref="E40:E44"/>
    <mergeCell ref="F40:F44"/>
    <mergeCell ref="H40:H44"/>
    <mergeCell ref="B33:B37"/>
    <mergeCell ref="D33:D37"/>
    <mergeCell ref="E33:E37"/>
    <mergeCell ref="F33:F37"/>
    <mergeCell ref="H33:H37"/>
    <mergeCell ref="B68:B72"/>
    <mergeCell ref="D68:D72"/>
    <mergeCell ref="E68:E72"/>
    <mergeCell ref="F68:F72"/>
    <mergeCell ref="B47:B51"/>
    <mergeCell ref="D47:D51"/>
    <mergeCell ref="E47:E51"/>
    <mergeCell ref="B54:B58"/>
    <mergeCell ref="D54:D58"/>
    <mergeCell ref="E54:E58"/>
    <mergeCell ref="F54:F58"/>
    <mergeCell ref="Q12:Q79"/>
    <mergeCell ref="H68:H72"/>
    <mergeCell ref="M68:M72"/>
    <mergeCell ref="B75:B79"/>
    <mergeCell ref="D75:D79"/>
    <mergeCell ref="E75:E79"/>
    <mergeCell ref="F75:F79"/>
    <mergeCell ref="H75:H79"/>
    <mergeCell ref="M75:M79"/>
    <mergeCell ref="M54:M58"/>
    <mergeCell ref="B61:B65"/>
    <mergeCell ref="D61:D65"/>
    <mergeCell ref="E61:E65"/>
    <mergeCell ref="F61:F65"/>
    <mergeCell ref="H61:H65"/>
    <mergeCell ref="M61:M65"/>
  </mergeCells>
  <pageMargins left="0.70866141732283472" right="0.70866141732283472" top="0.74803149606299213" bottom="0.74803149606299213" header="0.31496062992125984" footer="0.31496062992125984"/>
  <pageSetup paperSize="8" scale="57"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AN308"/>
  <sheetViews>
    <sheetView topLeftCell="B60" zoomScaleNormal="100" workbookViewId="0">
      <selection activeCell="B60" sqref="A1:XFD1048576"/>
    </sheetView>
  </sheetViews>
  <sheetFormatPr defaultColWidth="0" defaultRowHeight="15" zeroHeight="1" x14ac:dyDescent="0.25"/>
  <cols>
    <col min="1" max="1" width="2" style="1" customWidth="1"/>
    <col min="2" max="2" width="54.7109375" style="36" customWidth="1"/>
    <col min="3" max="3" width="0.7109375" style="2" customWidth="1"/>
    <col min="4" max="4" width="14" style="2" customWidth="1"/>
    <col min="5" max="5" width="17.7109375" style="2" customWidth="1"/>
    <col min="6" max="6" width="13.7109375" style="2" customWidth="1"/>
    <col min="7" max="7" width="0.7109375" style="1" customWidth="1"/>
    <col min="8" max="8" width="16.7109375" style="2" customWidth="1"/>
    <col min="9" max="9" width="0.7109375" style="1" customWidth="1"/>
    <col min="10" max="10" width="12.5703125" style="1" customWidth="1"/>
    <col min="11" max="11" width="0.7109375" style="1" customWidth="1"/>
    <col min="12" max="12" width="13.5703125" style="280" customWidth="1"/>
    <col min="13" max="13" width="13.5703125" style="28" customWidth="1"/>
    <col min="14" max="14" width="9.7109375" style="53" customWidth="1"/>
    <col min="15" max="15" width="9.28515625" style="5" customWidth="1"/>
    <col min="16" max="16" width="3.7109375" style="1" customWidth="1"/>
    <col min="17" max="17" width="17.7109375" style="42" customWidth="1"/>
    <col min="18" max="18" width="7.7109375" style="42" customWidth="1"/>
    <col min="19" max="20" width="17.42578125" style="1" customWidth="1"/>
    <col min="21" max="21" width="15.42578125" style="1" customWidth="1"/>
    <col min="22" max="22" width="15.7109375" style="1" customWidth="1"/>
    <col min="23" max="23" width="16.28515625" style="1" customWidth="1"/>
    <col min="24" max="24" width="19.42578125" style="1" customWidth="1"/>
    <col min="25" max="25" width="17.7109375" style="1" customWidth="1"/>
    <col min="26" max="26" width="1.7109375" style="1" customWidth="1"/>
    <col min="27" max="37" width="8.5703125" style="1" customWidth="1"/>
    <col min="38" max="40" width="0" style="1" hidden="1" customWidth="1"/>
    <col min="41" max="16384" width="8.5703125" style="1" hidden="1"/>
  </cols>
  <sheetData>
    <row r="1" spans="1:26" x14ac:dyDescent="0.25">
      <c r="Q1" s="36"/>
      <c r="R1" s="36"/>
    </row>
    <row r="2" spans="1:26" ht="33.75" x14ac:dyDescent="0.25">
      <c r="B2" s="672" t="s">
        <v>8</v>
      </c>
      <c r="C2" s="16"/>
      <c r="D2" s="16"/>
      <c r="E2" s="16"/>
      <c r="F2" s="16"/>
      <c r="G2" s="15"/>
      <c r="H2" s="16"/>
      <c r="I2" s="15"/>
      <c r="J2" s="15"/>
      <c r="K2" s="15"/>
      <c r="L2" s="94"/>
      <c r="M2" s="30"/>
      <c r="N2" s="9"/>
      <c r="O2" s="16"/>
      <c r="P2" s="9"/>
      <c r="Q2" s="1"/>
      <c r="R2" s="1"/>
      <c r="S2" s="163" t="s">
        <v>108</v>
      </c>
      <c r="T2" s="167"/>
      <c r="U2" s="9"/>
      <c r="V2" s="9"/>
      <c r="W2" s="9"/>
      <c r="X2" s="9"/>
      <c r="Z2" s="9"/>
    </row>
    <row r="3" spans="1:26" ht="16.5" customHeight="1" x14ac:dyDescent="0.5">
      <c r="A3" s="15"/>
      <c r="B3" s="16"/>
      <c r="C3" s="16"/>
      <c r="D3" s="16"/>
      <c r="E3" s="15"/>
      <c r="F3" s="15"/>
      <c r="G3" s="15"/>
      <c r="H3" s="16"/>
      <c r="I3" s="15"/>
      <c r="J3" s="21"/>
      <c r="K3" s="30"/>
      <c r="L3" s="9"/>
      <c r="M3" s="16"/>
      <c r="N3" s="9"/>
      <c r="O3" s="53"/>
      <c r="P3" s="8"/>
      <c r="Q3" s="9"/>
      <c r="R3" s="9"/>
      <c r="S3" s="164" t="s">
        <v>293</v>
      </c>
      <c r="T3" s="168"/>
      <c r="U3" s="107"/>
      <c r="V3" s="9"/>
      <c r="W3" s="9"/>
      <c r="X3" s="9"/>
      <c r="Y3" s="9"/>
      <c r="Z3" s="107"/>
    </row>
    <row r="4" spans="1:26" ht="80.25" customHeight="1" x14ac:dyDescent="0.25">
      <c r="B4" s="37"/>
      <c r="C4" s="17"/>
      <c r="D4" s="17"/>
      <c r="E4" s="17"/>
      <c r="F4" s="17"/>
      <c r="G4" s="10"/>
      <c r="H4" s="17"/>
      <c r="I4" s="10"/>
      <c r="J4" s="10"/>
      <c r="K4" s="10"/>
      <c r="L4" s="95"/>
      <c r="M4" s="31"/>
      <c r="N4" s="10"/>
      <c r="O4" s="17"/>
      <c r="P4" s="10"/>
      <c r="Q4" s="1"/>
      <c r="R4" s="1"/>
      <c r="S4" s="10"/>
      <c r="T4" s="10"/>
      <c r="U4" s="10"/>
      <c r="V4" s="10"/>
      <c r="W4" s="10"/>
      <c r="X4" s="10"/>
      <c r="Y4" s="10"/>
      <c r="Z4" s="107"/>
    </row>
    <row r="5" spans="1:26" ht="17.25" customHeight="1" x14ac:dyDescent="0.25">
      <c r="Q5" s="1056" t="s">
        <v>113</v>
      </c>
      <c r="R5" s="1056"/>
      <c r="S5" s="1056"/>
      <c r="T5" s="1056"/>
      <c r="U5" s="1056"/>
      <c r="V5" s="1056"/>
      <c r="W5" s="1056"/>
      <c r="X5" s="1056"/>
      <c r="Y5" s="1056"/>
      <c r="Z5" s="107"/>
    </row>
    <row r="6" spans="1:26" s="76" customFormat="1" ht="34.15" customHeight="1" x14ac:dyDescent="0.25">
      <c r="B6" s="77" t="s">
        <v>13</v>
      </c>
      <c r="C6" s="81"/>
      <c r="D6" s="1273" t="s">
        <v>12</v>
      </c>
      <c r="E6" s="1274"/>
      <c r="F6" s="1275"/>
      <c r="G6" s="78"/>
      <c r="H6" s="79" t="s">
        <v>114</v>
      </c>
      <c r="I6" s="78"/>
      <c r="J6" s="80" t="s">
        <v>14</v>
      </c>
      <c r="K6" s="78"/>
      <c r="L6" s="1276" t="s">
        <v>294</v>
      </c>
      <c r="M6" s="1277"/>
      <c r="N6" s="1277"/>
      <c r="O6" s="1278"/>
      <c r="P6" s="78"/>
      <c r="Q6" s="91" t="s">
        <v>117</v>
      </c>
      <c r="R6" s="1270" t="s">
        <v>118</v>
      </c>
      <c r="S6" s="91" t="s">
        <v>271</v>
      </c>
      <c r="T6" s="1276" t="s">
        <v>295</v>
      </c>
      <c r="U6" s="1277"/>
      <c r="V6" s="1277"/>
      <c r="W6" s="1277"/>
      <c r="X6" s="1277"/>
      <c r="Y6" s="1278"/>
      <c r="Z6" s="107"/>
    </row>
    <row r="7" spans="1:26" s="7" customFormat="1" ht="41.65" customHeight="1" x14ac:dyDescent="0.25">
      <c r="B7" s="1258" t="s">
        <v>17</v>
      </c>
      <c r="C7" s="35"/>
      <c r="D7" s="1296" t="s">
        <v>15</v>
      </c>
      <c r="E7" s="1296" t="s">
        <v>16</v>
      </c>
      <c r="F7" s="1267" t="s">
        <v>272</v>
      </c>
      <c r="G7" s="6"/>
      <c r="H7" s="1020" t="s">
        <v>124</v>
      </c>
      <c r="I7" s="668"/>
      <c r="J7" s="1289" t="s">
        <v>118</v>
      </c>
      <c r="K7" s="668"/>
      <c r="L7" s="1270" t="s">
        <v>126</v>
      </c>
      <c r="M7" s="1299" t="s">
        <v>273</v>
      </c>
      <c r="N7" s="1270" t="s">
        <v>128</v>
      </c>
      <c r="O7" s="1270" t="s">
        <v>274</v>
      </c>
      <c r="P7" s="6"/>
      <c r="Q7" s="1285" t="s">
        <v>130</v>
      </c>
      <c r="R7" s="1271"/>
      <c r="S7" s="1283" t="s">
        <v>296</v>
      </c>
      <c r="T7" s="1281" t="s">
        <v>297</v>
      </c>
      <c r="U7" s="1281" t="s">
        <v>298</v>
      </c>
      <c r="V7" s="1281" t="s">
        <v>299</v>
      </c>
      <c r="W7" s="1281" t="s">
        <v>300</v>
      </c>
      <c r="X7" s="1281" t="s">
        <v>301</v>
      </c>
      <c r="Y7" s="1279" t="s">
        <v>302</v>
      </c>
      <c r="Z7" s="107"/>
    </row>
    <row r="8" spans="1:26" s="7" customFormat="1" ht="37.5" customHeight="1" x14ac:dyDescent="0.25">
      <c r="B8" s="1259"/>
      <c r="C8" s="35"/>
      <c r="D8" s="1297"/>
      <c r="E8" s="1297"/>
      <c r="F8" s="1268"/>
      <c r="G8" s="6"/>
      <c r="H8" s="1045"/>
      <c r="I8" s="668"/>
      <c r="J8" s="1290"/>
      <c r="K8" s="668"/>
      <c r="L8" s="1271"/>
      <c r="M8" s="1300"/>
      <c r="N8" s="1271"/>
      <c r="O8" s="1271"/>
      <c r="P8" s="6"/>
      <c r="Q8" s="1286"/>
      <c r="R8" s="1271"/>
      <c r="S8" s="1292"/>
      <c r="T8" s="1294"/>
      <c r="U8" s="1294"/>
      <c r="V8" s="1294"/>
      <c r="W8" s="1294"/>
      <c r="X8" s="1294"/>
      <c r="Y8" s="1287"/>
      <c r="Z8" s="107"/>
    </row>
    <row r="9" spans="1:26" s="7" customFormat="1" ht="36" customHeight="1" x14ac:dyDescent="0.25">
      <c r="B9" s="1259"/>
      <c r="C9" s="35"/>
      <c r="D9" s="1297"/>
      <c r="E9" s="1297"/>
      <c r="F9" s="1268"/>
      <c r="G9" s="6"/>
      <c r="H9" s="1045"/>
      <c r="I9" s="668"/>
      <c r="J9" s="1290"/>
      <c r="K9" s="668"/>
      <c r="L9" s="1271"/>
      <c r="M9" s="1300"/>
      <c r="N9" s="1271"/>
      <c r="O9" s="1271"/>
      <c r="P9" s="6"/>
      <c r="Q9" s="431" t="s">
        <v>278</v>
      </c>
      <c r="R9" s="1271"/>
      <c r="S9" s="669" t="s">
        <v>303</v>
      </c>
      <c r="T9" s="670" t="s">
        <v>303</v>
      </c>
      <c r="U9" s="670" t="s">
        <v>303</v>
      </c>
      <c r="V9" s="670" t="s">
        <v>303</v>
      </c>
      <c r="W9" s="670" t="s">
        <v>303</v>
      </c>
      <c r="X9" s="670" t="s">
        <v>303</v>
      </c>
      <c r="Y9" s="671" t="s">
        <v>303</v>
      </c>
      <c r="Z9" s="107"/>
    </row>
    <row r="10" spans="1:26" s="7" customFormat="1" ht="30" x14ac:dyDescent="0.25">
      <c r="B10" s="1260"/>
      <c r="C10" s="35"/>
      <c r="D10" s="1298"/>
      <c r="E10" s="1298"/>
      <c r="F10" s="1269"/>
      <c r="G10" s="6"/>
      <c r="H10" s="1046"/>
      <c r="I10" s="668"/>
      <c r="J10" s="1291"/>
      <c r="K10" s="668"/>
      <c r="L10" s="1272"/>
      <c r="M10" s="1301"/>
      <c r="N10" s="1272"/>
      <c r="O10" s="1272"/>
      <c r="P10" s="6"/>
      <c r="Q10" s="99" t="s">
        <v>153</v>
      </c>
      <c r="R10" s="1272"/>
      <c r="S10" s="92" t="s">
        <v>156</v>
      </c>
      <c r="T10" s="270" t="s">
        <v>156</v>
      </c>
      <c r="U10" s="270" t="s">
        <v>156</v>
      </c>
      <c r="V10" s="270" t="s">
        <v>156</v>
      </c>
      <c r="W10" s="270" t="s">
        <v>156</v>
      </c>
      <c r="X10" s="270" t="s">
        <v>156</v>
      </c>
      <c r="Y10" s="93" t="s">
        <v>156</v>
      </c>
      <c r="Z10" s="107"/>
    </row>
    <row r="11" spans="1:26" ht="15.75" thickBot="1" x14ac:dyDescent="0.3">
      <c r="C11" s="36"/>
      <c r="D11" s="36"/>
      <c r="E11" s="36"/>
      <c r="F11" s="36"/>
      <c r="G11" s="36"/>
      <c r="H11" s="36"/>
      <c r="I11" s="36"/>
      <c r="J11" s="36"/>
      <c r="K11" s="36"/>
      <c r="L11" s="179"/>
      <c r="M11" s="179"/>
      <c r="N11" s="179"/>
      <c r="P11" s="36"/>
      <c r="Q11" s="1"/>
      <c r="R11" s="1"/>
      <c r="S11" s="564"/>
      <c r="T11" s="361"/>
      <c r="U11" s="361"/>
      <c r="V11" s="361"/>
      <c r="W11" s="361"/>
      <c r="X11" s="361"/>
      <c r="Y11" s="361"/>
      <c r="Z11" s="107"/>
    </row>
    <row r="12" spans="1:26" s="53" customFormat="1" ht="14.65" customHeight="1" x14ac:dyDescent="0.25">
      <c r="B12" s="1184" t="s">
        <v>304</v>
      </c>
      <c r="C12" s="1"/>
      <c r="D12" s="1022" t="s">
        <v>305</v>
      </c>
      <c r="E12" s="1050" t="s">
        <v>306</v>
      </c>
      <c r="F12" s="1050" t="s">
        <v>307</v>
      </c>
      <c r="G12" s="1"/>
      <c r="H12" s="1022" t="s">
        <v>308</v>
      </c>
      <c r="I12" s="1"/>
      <c r="J12" s="18">
        <v>2018</v>
      </c>
      <c r="K12" s="1"/>
      <c r="L12" s="490">
        <v>767382.98</v>
      </c>
      <c r="M12" s="1195">
        <v>37980000</v>
      </c>
      <c r="N12" s="687">
        <v>2.0204923117430225E-2</v>
      </c>
      <c r="O12" s="609">
        <v>1</v>
      </c>
      <c r="Q12" s="1252" t="s">
        <v>284</v>
      </c>
      <c r="R12" s="349">
        <v>2018</v>
      </c>
      <c r="S12" s="553">
        <v>1</v>
      </c>
      <c r="T12" s="556">
        <v>52</v>
      </c>
      <c r="U12" s="557">
        <v>0</v>
      </c>
      <c r="V12" s="568">
        <v>4200</v>
      </c>
      <c r="W12" s="569" t="s">
        <v>309</v>
      </c>
      <c r="X12" s="206">
        <v>2662</v>
      </c>
      <c r="Y12" s="638">
        <v>500</v>
      </c>
      <c r="Z12" s="279"/>
    </row>
    <row r="13" spans="1:26" s="53" customFormat="1" x14ac:dyDescent="0.25">
      <c r="B13" s="1180"/>
      <c r="C13" s="1"/>
      <c r="D13" s="1023"/>
      <c r="E13" s="1051"/>
      <c r="F13" s="1051"/>
      <c r="G13" s="1"/>
      <c r="H13" s="1023"/>
      <c r="I13" s="1"/>
      <c r="J13" s="19">
        <v>2019</v>
      </c>
      <c r="K13" s="1"/>
      <c r="L13" s="491">
        <v>498663</v>
      </c>
      <c r="M13" s="1196"/>
      <c r="N13" s="688">
        <v>1.312962085308057E-2</v>
      </c>
      <c r="O13" s="610">
        <v>1</v>
      </c>
      <c r="Q13" s="1253"/>
      <c r="R13" s="350">
        <v>2019</v>
      </c>
      <c r="S13" s="554">
        <v>1</v>
      </c>
      <c r="T13" s="558">
        <v>52</v>
      </c>
      <c r="U13" s="559">
        <v>0</v>
      </c>
      <c r="V13" s="570">
        <v>4200</v>
      </c>
      <c r="W13" s="571" t="s">
        <v>309</v>
      </c>
      <c r="X13" s="207">
        <v>2662</v>
      </c>
      <c r="Y13" s="595">
        <v>500</v>
      </c>
      <c r="Z13" s="279"/>
    </row>
    <row r="14" spans="1:26" s="53" customFormat="1" x14ac:dyDescent="0.25">
      <c r="B14" s="1180"/>
      <c r="C14" s="1"/>
      <c r="D14" s="1023"/>
      <c r="E14" s="1051"/>
      <c r="F14" s="1051"/>
      <c r="G14" s="1"/>
      <c r="H14" s="1023"/>
      <c r="I14" s="1"/>
      <c r="J14" s="23">
        <v>2020</v>
      </c>
      <c r="K14" s="1"/>
      <c r="L14" s="136">
        <v>103192</v>
      </c>
      <c r="M14" s="1196"/>
      <c r="N14" s="688">
        <v>2.7170089520800423E-3</v>
      </c>
      <c r="O14" s="610">
        <v>1</v>
      </c>
      <c r="Q14" s="1253"/>
      <c r="R14" s="494">
        <v>2020</v>
      </c>
      <c r="S14" s="555">
        <v>1</v>
      </c>
      <c r="T14" s="560">
        <v>52</v>
      </c>
      <c r="U14" s="550">
        <v>0</v>
      </c>
      <c r="V14" s="572">
        <v>4200</v>
      </c>
      <c r="W14" s="573" t="s">
        <v>309</v>
      </c>
      <c r="X14" s="577">
        <v>2662</v>
      </c>
      <c r="Y14" s="639">
        <v>500</v>
      </c>
      <c r="Z14" s="279"/>
    </row>
    <row r="15" spans="1:26" s="53" customFormat="1" x14ac:dyDescent="0.25">
      <c r="B15" s="1180"/>
      <c r="C15" s="1"/>
      <c r="D15" s="1023"/>
      <c r="E15" s="1051"/>
      <c r="F15" s="1051"/>
      <c r="G15" s="1"/>
      <c r="H15" s="1023"/>
      <c r="I15" s="1"/>
      <c r="J15" s="23">
        <v>2021</v>
      </c>
      <c r="K15" s="1"/>
      <c r="L15" s="718">
        <v>5284.42</v>
      </c>
      <c r="M15" s="1196"/>
      <c r="N15" s="720">
        <v>1.3913691416535018E-4</v>
      </c>
      <c r="O15" s="719">
        <v>1</v>
      </c>
      <c r="Q15" s="1253"/>
      <c r="R15" s="494">
        <v>2021</v>
      </c>
      <c r="S15" s="555">
        <v>1</v>
      </c>
      <c r="T15" s="560">
        <v>52</v>
      </c>
      <c r="U15" s="550">
        <v>0</v>
      </c>
      <c r="V15" s="572">
        <v>4200</v>
      </c>
      <c r="W15" s="573" t="s">
        <v>309</v>
      </c>
      <c r="X15" s="577">
        <v>2662</v>
      </c>
      <c r="Y15" s="735">
        <v>655</v>
      </c>
      <c r="Z15" s="279"/>
    </row>
    <row r="16" spans="1:26" s="53" customFormat="1" ht="15.75" thickBot="1" x14ac:dyDescent="0.3">
      <c r="B16" s="1169"/>
      <c r="C16" s="1"/>
      <c r="D16" s="1024"/>
      <c r="E16" s="1052"/>
      <c r="F16" s="1052"/>
      <c r="G16" s="1"/>
      <c r="H16" s="1024"/>
      <c r="I16" s="1"/>
      <c r="J16" s="20">
        <v>2022</v>
      </c>
      <c r="K16" s="1"/>
      <c r="L16" s="136">
        <v>250000</v>
      </c>
      <c r="M16" s="1197"/>
      <c r="N16" s="433">
        <v>6.5824117956819377E-3</v>
      </c>
      <c r="O16" s="629">
        <v>1</v>
      </c>
      <c r="Q16" s="1253"/>
      <c r="R16" s="351">
        <v>2022</v>
      </c>
      <c r="S16" s="801">
        <v>1</v>
      </c>
      <c r="T16" s="936">
        <v>52</v>
      </c>
      <c r="U16" s="937">
        <v>0</v>
      </c>
      <c r="V16" s="938">
        <v>4200</v>
      </c>
      <c r="W16" s="939" t="s">
        <v>309</v>
      </c>
      <c r="X16" s="938">
        <v>2662</v>
      </c>
      <c r="Y16" s="965">
        <v>675</v>
      </c>
      <c r="Z16" s="279"/>
    </row>
    <row r="17" spans="2:26" ht="15.75" thickBot="1" x14ac:dyDescent="0.3">
      <c r="B17" s="87"/>
      <c r="C17" s="1"/>
      <c r="D17" s="35"/>
      <c r="E17" s="35"/>
      <c r="F17" s="35"/>
      <c r="H17" s="14"/>
      <c r="J17" s="88"/>
      <c r="L17" s="488">
        <v>1624522.4</v>
      </c>
      <c r="M17" s="211"/>
      <c r="N17" s="487">
        <v>4.2773101632438124E-2</v>
      </c>
      <c r="O17" s="90"/>
      <c r="P17" s="5"/>
      <c r="Q17" s="1253"/>
      <c r="R17" s="89"/>
      <c r="S17" s="365"/>
      <c r="T17" s="365"/>
      <c r="U17" s="365"/>
      <c r="V17" s="365"/>
      <c r="W17" s="365"/>
      <c r="X17" s="365"/>
      <c r="Y17" s="365"/>
      <c r="Z17" s="107"/>
    </row>
    <row r="18" spans="2:26" ht="6" customHeight="1" thickBot="1" x14ac:dyDescent="0.3">
      <c r="D18" s="36"/>
      <c r="E18" s="36"/>
      <c r="F18" s="105"/>
      <c r="J18" s="2"/>
      <c r="K18" s="5"/>
      <c r="L18" s="212"/>
      <c r="M18" s="250"/>
      <c r="N18" s="75"/>
      <c r="O18" s="75"/>
      <c r="P18" s="5"/>
      <c r="Q18" s="1253"/>
      <c r="R18" s="89"/>
      <c r="S18" s="365"/>
      <c r="T18" s="365"/>
      <c r="U18" s="365"/>
      <c r="V18" s="365"/>
      <c r="W18" s="365"/>
      <c r="X18" s="365"/>
      <c r="Y18" s="365"/>
      <c r="Z18" s="107"/>
    </row>
    <row r="19" spans="2:26" ht="14.65" customHeight="1" x14ac:dyDescent="0.25">
      <c r="B19" s="1184" t="s">
        <v>310</v>
      </c>
      <c r="C19" s="1"/>
      <c r="D19" s="1022" t="s">
        <v>305</v>
      </c>
      <c r="E19" s="1050" t="s">
        <v>306</v>
      </c>
      <c r="F19" s="1050" t="s">
        <v>307</v>
      </c>
      <c r="H19" s="1022" t="s">
        <v>311</v>
      </c>
      <c r="J19" s="18">
        <v>2018</v>
      </c>
      <c r="L19" s="490">
        <v>0</v>
      </c>
      <c r="M19" s="1195">
        <v>12000000</v>
      </c>
      <c r="N19" s="687">
        <v>0</v>
      </c>
      <c r="O19" s="609">
        <v>1</v>
      </c>
      <c r="Q19" s="1253"/>
      <c r="R19" s="349">
        <v>2018</v>
      </c>
      <c r="S19" s="631">
        <v>1</v>
      </c>
      <c r="T19" s="34">
        <v>63</v>
      </c>
      <c r="U19" s="286">
        <v>2</v>
      </c>
      <c r="V19" s="206">
        <v>2800</v>
      </c>
      <c r="W19" s="958">
        <v>150</v>
      </c>
      <c r="X19" s="34"/>
      <c r="Y19" s="271"/>
      <c r="Z19" s="107"/>
    </row>
    <row r="20" spans="2:26" x14ac:dyDescent="0.25">
      <c r="B20" s="1180"/>
      <c r="C20" s="1"/>
      <c r="D20" s="1023"/>
      <c r="E20" s="1051"/>
      <c r="F20" s="1051"/>
      <c r="H20" s="1023"/>
      <c r="J20" s="19">
        <v>2019</v>
      </c>
      <c r="L20" s="491">
        <v>0</v>
      </c>
      <c r="M20" s="1196"/>
      <c r="N20" s="688">
        <v>0</v>
      </c>
      <c r="O20" s="610">
        <v>1</v>
      </c>
      <c r="Q20" s="1253"/>
      <c r="R20" s="350">
        <v>2019</v>
      </c>
      <c r="S20" s="632">
        <v>1</v>
      </c>
      <c r="T20" s="33">
        <v>63</v>
      </c>
      <c r="U20" s="287">
        <v>2</v>
      </c>
      <c r="V20" s="207">
        <v>2800</v>
      </c>
      <c r="W20" s="959">
        <v>150</v>
      </c>
      <c r="X20" s="33"/>
      <c r="Y20" s="272"/>
      <c r="Z20" s="107"/>
    </row>
    <row r="21" spans="2:26" x14ac:dyDescent="0.25">
      <c r="B21" s="1180"/>
      <c r="C21" s="1"/>
      <c r="D21" s="1023"/>
      <c r="E21" s="1051"/>
      <c r="F21" s="1051"/>
      <c r="H21" s="1023"/>
      <c r="J21" s="23">
        <v>2020</v>
      </c>
      <c r="L21" s="136">
        <v>0</v>
      </c>
      <c r="M21" s="1196"/>
      <c r="N21" s="688">
        <v>0</v>
      </c>
      <c r="O21" s="610">
        <v>1</v>
      </c>
      <c r="Q21" s="1253"/>
      <c r="R21" s="494">
        <v>2020</v>
      </c>
      <c r="S21" s="633">
        <v>1</v>
      </c>
      <c r="T21" s="438">
        <v>63</v>
      </c>
      <c r="U21" s="481">
        <v>2</v>
      </c>
      <c r="V21" s="577">
        <v>2800</v>
      </c>
      <c r="W21" s="940">
        <v>150</v>
      </c>
      <c r="X21" s="438"/>
      <c r="Y21" s="495"/>
      <c r="Z21" s="107"/>
    </row>
    <row r="22" spans="2:26" x14ac:dyDescent="0.25">
      <c r="B22" s="1180"/>
      <c r="C22" s="1"/>
      <c r="D22" s="1023"/>
      <c r="E22" s="1051"/>
      <c r="F22" s="1051"/>
      <c r="H22" s="1023"/>
      <c r="J22" s="23">
        <v>2021</v>
      </c>
      <c r="L22" s="718">
        <v>0</v>
      </c>
      <c r="M22" s="1196"/>
      <c r="N22" s="720">
        <v>0</v>
      </c>
      <c r="O22" s="719">
        <v>1</v>
      </c>
      <c r="Q22" s="1253"/>
      <c r="R22" s="494">
        <v>2021</v>
      </c>
      <c r="S22" s="963">
        <v>1</v>
      </c>
      <c r="T22" s="493">
        <v>63</v>
      </c>
      <c r="U22" s="481">
        <v>2</v>
      </c>
      <c r="V22" s="577">
        <v>2800</v>
      </c>
      <c r="W22" s="940">
        <v>150</v>
      </c>
      <c r="X22" s="438"/>
      <c r="Y22" s="486"/>
      <c r="Z22" s="107"/>
    </row>
    <row r="23" spans="2:26" ht="15.75" thickBot="1" x14ac:dyDescent="0.3">
      <c r="B23" s="1169"/>
      <c r="C23" s="1"/>
      <c r="D23" s="1024"/>
      <c r="E23" s="1052"/>
      <c r="F23" s="1052"/>
      <c r="H23" s="1024"/>
      <c r="J23" s="20">
        <v>2022</v>
      </c>
      <c r="L23" s="492">
        <v>66391</v>
      </c>
      <c r="M23" s="1197"/>
      <c r="N23" s="433">
        <v>5.5325833333333329E-3</v>
      </c>
      <c r="O23" s="629">
        <v>1</v>
      </c>
      <c r="Q23" s="1253"/>
      <c r="R23" s="351">
        <v>2022</v>
      </c>
      <c r="S23" s="964">
        <v>1</v>
      </c>
      <c r="T23" s="953">
        <v>63</v>
      </c>
      <c r="U23" s="952">
        <v>2</v>
      </c>
      <c r="V23" s="961">
        <v>2800</v>
      </c>
      <c r="W23" s="962">
        <v>150</v>
      </c>
      <c r="X23" s="954"/>
      <c r="Y23" s="956"/>
      <c r="Z23" s="107"/>
    </row>
    <row r="24" spans="2:26" ht="15.75" thickBot="1" x14ac:dyDescent="0.3">
      <c r="B24" s="87"/>
      <c r="C24" s="1"/>
      <c r="D24" s="35"/>
      <c r="E24" s="35"/>
      <c r="F24" s="35"/>
      <c r="H24" s="14"/>
      <c r="J24" s="88"/>
      <c r="L24" s="488">
        <v>66391</v>
      </c>
      <c r="M24" s="211"/>
      <c r="N24" s="839">
        <v>5.5325833333333329E-3</v>
      </c>
      <c r="O24" s="90"/>
      <c r="Q24" s="1253"/>
      <c r="R24" s="89"/>
      <c r="S24" s="365"/>
      <c r="T24" s="365"/>
      <c r="U24" s="365"/>
      <c r="V24" s="574"/>
      <c r="W24" s="574"/>
      <c r="X24" s="365"/>
      <c r="Y24" s="365"/>
      <c r="Z24" s="107"/>
    </row>
    <row r="25" spans="2:26" ht="6" customHeight="1" thickBot="1" x14ac:dyDescent="0.3">
      <c r="D25" s="36"/>
      <c r="E25" s="36"/>
      <c r="F25" s="105"/>
      <c r="J25" s="2"/>
      <c r="K25" s="5"/>
      <c r="L25" s="212"/>
      <c r="M25" s="250"/>
      <c r="N25" s="75"/>
      <c r="O25" s="75"/>
      <c r="P25" s="5"/>
      <c r="Q25" s="1253"/>
      <c r="R25" s="89"/>
      <c r="S25" s="365"/>
      <c r="T25" s="365"/>
      <c r="U25" s="365"/>
      <c r="V25" s="574"/>
      <c r="W25" s="574"/>
      <c r="X25" s="365"/>
      <c r="Y25" s="365"/>
      <c r="Z25" s="107"/>
    </row>
    <row r="26" spans="2:26" ht="14.65" customHeight="1" x14ac:dyDescent="0.25">
      <c r="B26" s="1186" t="s">
        <v>60</v>
      </c>
      <c r="C26" s="1"/>
      <c r="D26" s="1022" t="s">
        <v>305</v>
      </c>
      <c r="E26" s="1050" t="s">
        <v>306</v>
      </c>
      <c r="F26" s="1050" t="s">
        <v>307</v>
      </c>
      <c r="H26" s="1022" t="s">
        <v>312</v>
      </c>
      <c r="J26" s="18">
        <v>2018</v>
      </c>
      <c r="L26" s="490">
        <v>398000.64000000001</v>
      </c>
      <c r="M26" s="1195">
        <v>11850000</v>
      </c>
      <c r="N26" s="687">
        <v>3.3586551898734177E-2</v>
      </c>
      <c r="O26" s="609">
        <v>1</v>
      </c>
      <c r="Q26" s="1253"/>
      <c r="R26" s="732">
        <v>2018</v>
      </c>
      <c r="S26" s="62">
        <v>1</v>
      </c>
      <c r="T26" s="429">
        <v>18</v>
      </c>
      <c r="U26" s="286">
        <v>2</v>
      </c>
      <c r="V26" s="206">
        <v>2300</v>
      </c>
      <c r="W26" s="958">
        <v>520</v>
      </c>
      <c r="X26" s="34"/>
      <c r="Y26" s="333"/>
      <c r="Z26" s="107"/>
    </row>
    <row r="27" spans="2:26" x14ac:dyDescent="0.25">
      <c r="B27" s="1180"/>
      <c r="C27" s="1"/>
      <c r="D27" s="1023"/>
      <c r="E27" s="1051"/>
      <c r="F27" s="1051"/>
      <c r="H27" s="1023"/>
      <c r="J27" s="19">
        <v>2019</v>
      </c>
      <c r="L27" s="491">
        <v>398882</v>
      </c>
      <c r="M27" s="1196"/>
      <c r="N27" s="688">
        <v>3.3660928270042197E-2</v>
      </c>
      <c r="O27" s="610">
        <v>1</v>
      </c>
      <c r="Q27" s="1253"/>
      <c r="R27" s="733">
        <v>2019</v>
      </c>
      <c r="S27" s="63">
        <v>1</v>
      </c>
      <c r="T27" s="430">
        <v>18</v>
      </c>
      <c r="U27" s="287">
        <v>2</v>
      </c>
      <c r="V27" s="207">
        <v>2300</v>
      </c>
      <c r="W27" s="959">
        <v>520</v>
      </c>
      <c r="X27" s="33"/>
      <c r="Y27" s="334"/>
      <c r="Z27" s="107"/>
    </row>
    <row r="28" spans="2:26" x14ac:dyDescent="0.25">
      <c r="B28" s="1180"/>
      <c r="C28" s="1"/>
      <c r="D28" s="1023"/>
      <c r="E28" s="1051"/>
      <c r="F28" s="1051"/>
      <c r="H28" s="1023"/>
      <c r="J28" s="23">
        <v>2020</v>
      </c>
      <c r="L28" s="136">
        <v>498327</v>
      </c>
      <c r="M28" s="1196"/>
      <c r="N28" s="688">
        <v>4.2052911392405065E-2</v>
      </c>
      <c r="O28" s="610">
        <v>1</v>
      </c>
      <c r="Q28" s="1253"/>
      <c r="R28" s="734">
        <v>2020</v>
      </c>
      <c r="S28" s="435">
        <v>1</v>
      </c>
      <c r="T28" s="493">
        <v>18</v>
      </c>
      <c r="U28" s="481">
        <v>2</v>
      </c>
      <c r="V28" s="577">
        <v>2300</v>
      </c>
      <c r="W28" s="940">
        <v>520</v>
      </c>
      <c r="X28" s="438"/>
      <c r="Y28" s="486"/>
      <c r="Z28" s="107"/>
    </row>
    <row r="29" spans="2:26" x14ac:dyDescent="0.25">
      <c r="B29" s="1180"/>
      <c r="C29" s="1"/>
      <c r="D29" s="1023"/>
      <c r="E29" s="1051"/>
      <c r="F29" s="1051"/>
      <c r="H29" s="1023"/>
      <c r="J29" s="23">
        <v>2021</v>
      </c>
      <c r="L29" s="718">
        <v>912620</v>
      </c>
      <c r="M29" s="1196"/>
      <c r="N29" s="720">
        <v>7.7014345991561178E-2</v>
      </c>
      <c r="O29" s="719">
        <v>1</v>
      </c>
      <c r="Q29" s="1253"/>
      <c r="R29" s="734">
        <v>2021</v>
      </c>
      <c r="S29" s="435">
        <v>1</v>
      </c>
      <c r="T29" s="640">
        <v>18</v>
      </c>
      <c r="U29" s="481">
        <v>2</v>
      </c>
      <c r="V29" s="577">
        <v>2300</v>
      </c>
      <c r="W29" s="940">
        <v>520</v>
      </c>
      <c r="X29" s="438"/>
      <c r="Y29" s="486"/>
      <c r="Z29" s="107"/>
    </row>
    <row r="30" spans="2:26" ht="15.75" thickBot="1" x14ac:dyDescent="0.3">
      <c r="B30" s="1169"/>
      <c r="C30" s="1"/>
      <c r="D30" s="1024"/>
      <c r="E30" s="1052"/>
      <c r="F30" s="1052"/>
      <c r="H30" s="1024"/>
      <c r="J30" s="20">
        <v>2022</v>
      </c>
      <c r="L30" s="492">
        <v>0</v>
      </c>
      <c r="M30" s="1197"/>
      <c r="N30" s="433">
        <v>0</v>
      </c>
      <c r="O30" s="629">
        <v>1</v>
      </c>
      <c r="Q30" s="1253"/>
      <c r="R30" s="351">
        <v>2022</v>
      </c>
      <c r="S30" s="960">
        <v>1</v>
      </c>
      <c r="T30" s="953">
        <v>18</v>
      </c>
      <c r="U30" s="952">
        <v>2</v>
      </c>
      <c r="V30" s="961">
        <v>2300</v>
      </c>
      <c r="W30" s="962">
        <v>520</v>
      </c>
      <c r="X30" s="954"/>
      <c r="Y30" s="956"/>
      <c r="Z30" s="107"/>
    </row>
    <row r="31" spans="2:26" ht="15.75" thickBot="1" x14ac:dyDescent="0.3">
      <c r="B31" s="87"/>
      <c r="C31" s="1"/>
      <c r="D31" s="35"/>
      <c r="E31" s="35"/>
      <c r="F31" s="35"/>
      <c r="H31" s="14"/>
      <c r="J31" s="88"/>
      <c r="L31" s="488">
        <v>2207829.64</v>
      </c>
      <c r="M31" s="211"/>
      <c r="N31" s="839">
        <v>0.18631473755274264</v>
      </c>
      <c r="O31" s="90"/>
      <c r="Q31" s="1253"/>
      <c r="R31" s="89"/>
      <c r="S31" s="365"/>
      <c r="T31" s="365"/>
      <c r="U31" s="365"/>
      <c r="V31" s="574"/>
      <c r="W31" s="574"/>
      <c r="X31" s="365"/>
      <c r="Y31" s="365"/>
      <c r="Z31" s="107"/>
    </row>
    <row r="32" spans="2:26" ht="5.25" customHeight="1" thickBot="1" x14ac:dyDescent="0.3">
      <c r="D32" s="36"/>
      <c r="E32" s="36"/>
      <c r="F32" s="105"/>
      <c r="J32" s="2"/>
      <c r="K32" s="5"/>
      <c r="L32" s="212"/>
      <c r="M32" s="250"/>
      <c r="N32" s="75"/>
      <c r="O32" s="75"/>
      <c r="P32" s="5"/>
      <c r="Q32" s="1253"/>
      <c r="R32" s="89"/>
      <c r="S32" s="365"/>
      <c r="T32" s="365"/>
      <c r="U32" s="365"/>
      <c r="V32" s="574"/>
      <c r="W32" s="574"/>
      <c r="X32" s="365"/>
      <c r="Y32" s="365"/>
      <c r="Z32" s="107"/>
    </row>
    <row r="33" spans="2:26" ht="14.65" customHeight="1" x14ac:dyDescent="0.25">
      <c r="B33" s="1184" t="s">
        <v>313</v>
      </c>
      <c r="C33" s="1"/>
      <c r="D33" s="1022" t="s">
        <v>305</v>
      </c>
      <c r="E33" s="1050" t="s">
        <v>306</v>
      </c>
      <c r="F33" s="1050" t="s">
        <v>307</v>
      </c>
      <c r="H33" s="1022" t="s">
        <v>312</v>
      </c>
      <c r="J33" s="18">
        <v>2018</v>
      </c>
      <c r="L33" s="490">
        <v>0</v>
      </c>
      <c r="M33" s="1195">
        <v>364000000</v>
      </c>
      <c r="N33" s="687">
        <v>0</v>
      </c>
      <c r="O33" s="609">
        <v>1</v>
      </c>
      <c r="Q33" s="1253"/>
      <c r="R33" s="732">
        <v>2018</v>
      </c>
      <c r="S33" s="40">
        <v>1</v>
      </c>
      <c r="T33" s="34">
        <v>0</v>
      </c>
      <c r="U33" s="286">
        <v>470</v>
      </c>
      <c r="V33" s="206">
        <v>167500</v>
      </c>
      <c r="W33" s="958">
        <v>5000</v>
      </c>
      <c r="X33" s="34"/>
      <c r="Y33" s="271"/>
      <c r="Z33" s="107"/>
    </row>
    <row r="34" spans="2:26" x14ac:dyDescent="0.25">
      <c r="B34" s="1180"/>
      <c r="C34" s="1"/>
      <c r="D34" s="1023"/>
      <c r="E34" s="1051"/>
      <c r="F34" s="1051"/>
      <c r="H34" s="1023"/>
      <c r="J34" s="19">
        <v>2019</v>
      </c>
      <c r="L34" s="491">
        <v>8420435</v>
      </c>
      <c r="M34" s="1196"/>
      <c r="N34" s="688">
        <v>2.3133063186813185E-2</v>
      </c>
      <c r="O34" s="610">
        <v>1</v>
      </c>
      <c r="Q34" s="1253"/>
      <c r="R34" s="733">
        <v>2019</v>
      </c>
      <c r="S34" s="41">
        <v>1</v>
      </c>
      <c r="T34" s="33">
        <v>0</v>
      </c>
      <c r="U34" s="287">
        <v>470</v>
      </c>
      <c r="V34" s="207">
        <v>167500</v>
      </c>
      <c r="W34" s="959">
        <v>5000</v>
      </c>
      <c r="X34" s="33"/>
      <c r="Y34" s="272"/>
      <c r="Z34" s="107"/>
    </row>
    <row r="35" spans="2:26" x14ac:dyDescent="0.25">
      <c r="B35" s="1180"/>
      <c r="C35" s="1"/>
      <c r="D35" s="1023"/>
      <c r="E35" s="1051"/>
      <c r="F35" s="1051"/>
      <c r="H35" s="1023"/>
      <c r="J35" s="23">
        <v>2020</v>
      </c>
      <c r="L35" s="136">
        <v>2107828</v>
      </c>
      <c r="M35" s="1196"/>
      <c r="N35" s="688">
        <v>5.7907362637362641E-3</v>
      </c>
      <c r="O35" s="610">
        <v>1</v>
      </c>
      <c r="Q35" s="1253"/>
      <c r="R35" s="734">
        <v>2020</v>
      </c>
      <c r="S35" s="436">
        <v>1</v>
      </c>
      <c r="T35" s="438">
        <v>0</v>
      </c>
      <c r="U35" s="481">
        <v>470</v>
      </c>
      <c r="V35" s="577">
        <v>167500</v>
      </c>
      <c r="W35" s="940">
        <v>5000</v>
      </c>
      <c r="X35" s="438"/>
      <c r="Y35" s="495"/>
      <c r="Z35" s="107"/>
    </row>
    <row r="36" spans="2:26" x14ac:dyDescent="0.25">
      <c r="B36" s="1180"/>
      <c r="C36" s="1"/>
      <c r="D36" s="1023"/>
      <c r="E36" s="1051"/>
      <c r="F36" s="1051"/>
      <c r="H36" s="1023"/>
      <c r="J36" s="23">
        <v>2021</v>
      </c>
      <c r="L36" s="718">
        <v>5529567</v>
      </c>
      <c r="M36" s="1196"/>
      <c r="N36" s="720">
        <v>1.5191118131868133E-2</v>
      </c>
      <c r="O36" s="719">
        <v>1</v>
      </c>
      <c r="Q36" s="1253"/>
      <c r="R36" s="734">
        <v>2021</v>
      </c>
      <c r="S36" s="435">
        <v>1</v>
      </c>
      <c r="T36" s="493">
        <v>0</v>
      </c>
      <c r="U36" s="481">
        <v>470</v>
      </c>
      <c r="V36" s="577">
        <v>167500</v>
      </c>
      <c r="W36" s="940">
        <v>5000</v>
      </c>
      <c r="X36" s="438"/>
      <c r="Y36" s="486"/>
      <c r="Z36" s="107"/>
    </row>
    <row r="37" spans="2:26" ht="15.75" thickBot="1" x14ac:dyDescent="0.3">
      <c r="B37" s="1169"/>
      <c r="C37" s="1"/>
      <c r="D37" s="1024"/>
      <c r="E37" s="1052"/>
      <c r="F37" s="1052"/>
      <c r="H37" s="1024"/>
      <c r="J37" s="20">
        <v>2022</v>
      </c>
      <c r="L37" s="492">
        <v>6968681</v>
      </c>
      <c r="M37" s="1197"/>
      <c r="N37" s="433">
        <v>1.9144728021978023E-2</v>
      </c>
      <c r="O37" s="629">
        <v>1</v>
      </c>
      <c r="Q37" s="1253"/>
      <c r="R37" s="351">
        <v>2022</v>
      </c>
      <c r="S37" s="699">
        <v>1</v>
      </c>
      <c r="T37" s="946">
        <v>0</v>
      </c>
      <c r="U37" s="952">
        <v>470</v>
      </c>
      <c r="V37" s="961">
        <v>167500</v>
      </c>
      <c r="W37" s="962">
        <v>5000</v>
      </c>
      <c r="X37" s="954"/>
      <c r="Y37" s="956"/>
      <c r="Z37" s="107"/>
    </row>
    <row r="38" spans="2:26" ht="15.75" thickBot="1" x14ac:dyDescent="0.3">
      <c r="B38" s="87"/>
      <c r="C38" s="1"/>
      <c r="D38" s="35"/>
      <c r="E38" s="35"/>
      <c r="F38" s="35"/>
      <c r="H38" s="14"/>
      <c r="J38" s="88"/>
      <c r="L38" s="488">
        <v>23026511</v>
      </c>
      <c r="M38" s="211"/>
      <c r="N38" s="839">
        <v>6.3259645604395606E-2</v>
      </c>
      <c r="O38" s="90"/>
      <c r="Q38" s="1253"/>
      <c r="R38" s="89"/>
      <c r="S38" s="365"/>
      <c r="T38" s="365"/>
      <c r="U38" s="365"/>
      <c r="V38" s="365"/>
      <c r="W38" s="365"/>
      <c r="X38" s="365"/>
      <c r="Y38" s="365"/>
      <c r="Z38" s="107"/>
    </row>
    <row r="39" spans="2:26" ht="6" customHeight="1" thickBot="1" x14ac:dyDescent="0.3">
      <c r="D39" s="36"/>
      <c r="E39" s="36"/>
      <c r="F39" s="105"/>
      <c r="J39" s="2"/>
      <c r="K39" s="5"/>
      <c r="L39" s="212"/>
      <c r="M39" s="250"/>
      <c r="N39" s="75"/>
      <c r="O39" s="75"/>
      <c r="Q39" s="1253"/>
      <c r="R39" s="89"/>
      <c r="S39" s="5"/>
      <c r="T39" s="5"/>
      <c r="U39" s="5"/>
      <c r="V39" s="5"/>
      <c r="W39" s="5"/>
      <c r="X39" s="5"/>
      <c r="Y39" s="5"/>
      <c r="Z39" s="107"/>
    </row>
    <row r="40" spans="2:26" ht="15.6" customHeight="1" x14ac:dyDescent="0.25">
      <c r="B40" s="1184" t="s">
        <v>314</v>
      </c>
      <c r="C40" s="1"/>
      <c r="D40" s="1022" t="s">
        <v>305</v>
      </c>
      <c r="E40" s="1050" t="s">
        <v>306</v>
      </c>
      <c r="F40" s="1050" t="s">
        <v>307</v>
      </c>
      <c r="H40" s="1022" t="s">
        <v>315</v>
      </c>
      <c r="J40" s="18">
        <v>2018</v>
      </c>
      <c r="L40" s="490">
        <v>0</v>
      </c>
      <c r="M40" s="1195">
        <v>185500000</v>
      </c>
      <c r="N40" s="687">
        <v>0</v>
      </c>
      <c r="O40" s="609">
        <v>1</v>
      </c>
      <c r="Q40" s="1253"/>
      <c r="R40" s="732">
        <v>2018</v>
      </c>
      <c r="S40" s="631">
        <v>1</v>
      </c>
      <c r="T40" s="429">
        <v>70</v>
      </c>
      <c r="U40" s="286">
        <v>20</v>
      </c>
      <c r="V40" s="34">
        <v>600</v>
      </c>
      <c r="W40" s="286">
        <v>80</v>
      </c>
      <c r="X40" s="34"/>
      <c r="Y40" s="333"/>
      <c r="Z40" s="107"/>
    </row>
    <row r="41" spans="2:26" ht="15" customHeight="1" x14ac:dyDescent="0.25">
      <c r="B41" s="1180"/>
      <c r="C41" s="1"/>
      <c r="D41" s="1023"/>
      <c r="E41" s="1051"/>
      <c r="F41" s="1051"/>
      <c r="H41" s="1023"/>
      <c r="J41" s="19">
        <v>2019</v>
      </c>
      <c r="L41" s="491">
        <v>0</v>
      </c>
      <c r="M41" s="1196"/>
      <c r="N41" s="688">
        <v>0</v>
      </c>
      <c r="O41" s="610">
        <v>1</v>
      </c>
      <c r="Q41" s="1253"/>
      <c r="R41" s="733">
        <v>2019</v>
      </c>
      <c r="S41" s="632">
        <v>1</v>
      </c>
      <c r="T41" s="430">
        <v>70</v>
      </c>
      <c r="U41" s="287">
        <v>20</v>
      </c>
      <c r="V41" s="33">
        <v>600</v>
      </c>
      <c r="W41" s="287">
        <v>80</v>
      </c>
      <c r="X41" s="33"/>
      <c r="Y41" s="334"/>
      <c r="Z41" s="107"/>
    </row>
    <row r="42" spans="2:26" ht="15.6" customHeight="1" x14ac:dyDescent="0.25">
      <c r="B42" s="1180"/>
      <c r="C42" s="1"/>
      <c r="D42" s="1023"/>
      <c r="E42" s="1051"/>
      <c r="F42" s="1051"/>
      <c r="H42" s="1023"/>
      <c r="J42" s="23">
        <v>2020</v>
      </c>
      <c r="L42" s="136">
        <v>0</v>
      </c>
      <c r="M42" s="1196"/>
      <c r="N42" s="688">
        <v>0</v>
      </c>
      <c r="O42" s="610">
        <v>1</v>
      </c>
      <c r="Q42" s="1253"/>
      <c r="R42" s="734">
        <v>2020</v>
      </c>
      <c r="S42" s="633">
        <v>1</v>
      </c>
      <c r="T42" s="493">
        <v>70</v>
      </c>
      <c r="U42" s="481">
        <v>20</v>
      </c>
      <c r="V42" s="438">
        <v>600</v>
      </c>
      <c r="W42" s="481">
        <v>80</v>
      </c>
      <c r="X42" s="438"/>
      <c r="Y42" s="486"/>
      <c r="Z42" s="107"/>
    </row>
    <row r="43" spans="2:26" ht="15" customHeight="1" x14ac:dyDescent="0.25">
      <c r="B43" s="1180"/>
      <c r="C43" s="1"/>
      <c r="D43" s="1023"/>
      <c r="E43" s="1051"/>
      <c r="F43" s="1051"/>
      <c r="H43" s="1023"/>
      <c r="J43" s="23">
        <v>2021</v>
      </c>
      <c r="L43" s="718">
        <v>1780901</v>
      </c>
      <c r="M43" s="1196"/>
      <c r="N43" s="720">
        <v>9.6005444743935305E-3</v>
      </c>
      <c r="O43" s="719">
        <v>1</v>
      </c>
      <c r="Q43" s="1253"/>
      <c r="R43" s="734">
        <v>2021</v>
      </c>
      <c r="S43" s="633">
        <v>1</v>
      </c>
      <c r="T43" s="493">
        <v>70</v>
      </c>
      <c r="U43" s="481">
        <v>20</v>
      </c>
      <c r="V43" s="438">
        <v>600</v>
      </c>
      <c r="W43" s="481">
        <v>80</v>
      </c>
      <c r="X43" s="438"/>
      <c r="Y43" s="486"/>
      <c r="Z43" s="107"/>
    </row>
    <row r="44" spans="2:26" ht="15" customHeight="1" thickBot="1" x14ac:dyDescent="0.3">
      <c r="B44" s="1169"/>
      <c r="C44" s="1"/>
      <c r="D44" s="1024"/>
      <c r="E44" s="1052"/>
      <c r="F44" s="1052"/>
      <c r="H44" s="1024"/>
      <c r="J44" s="20">
        <v>2022</v>
      </c>
      <c r="L44" s="492">
        <v>1490306</v>
      </c>
      <c r="M44" s="1197"/>
      <c r="N44" s="433">
        <v>8.0339946091644212E-3</v>
      </c>
      <c r="O44" s="629">
        <v>1</v>
      </c>
      <c r="Q44" s="1253"/>
      <c r="R44" s="351">
        <v>2022</v>
      </c>
      <c r="S44" s="952">
        <v>1</v>
      </c>
      <c r="T44" s="953">
        <v>70</v>
      </c>
      <c r="U44" s="952">
        <v>20</v>
      </c>
      <c r="V44" s="954">
        <v>600</v>
      </c>
      <c r="W44" s="955">
        <v>80</v>
      </c>
      <c r="X44" s="954"/>
      <c r="Y44" s="956"/>
      <c r="Z44" s="107"/>
    </row>
    <row r="45" spans="2:26" ht="15.75" thickBot="1" x14ac:dyDescent="0.3">
      <c r="B45" s="87"/>
      <c r="C45" s="1"/>
      <c r="D45" s="35"/>
      <c r="E45" s="35"/>
      <c r="F45" s="35"/>
      <c r="H45" s="14"/>
      <c r="J45" s="88"/>
      <c r="L45" s="488">
        <v>3271207</v>
      </c>
      <c r="M45" s="211"/>
      <c r="N45" s="839">
        <v>1.763453908355795E-2</v>
      </c>
      <c r="O45" s="90"/>
      <c r="Q45" s="1253"/>
      <c r="R45" s="89"/>
      <c r="S45" s="5"/>
      <c r="T45" s="5"/>
      <c r="U45" s="5"/>
      <c r="V45" s="5"/>
      <c r="W45" s="5"/>
      <c r="X45" s="5"/>
      <c r="Y45" s="5"/>
      <c r="Z45" s="107"/>
    </row>
    <row r="46" spans="2:26" ht="6" customHeight="1" thickBot="1" x14ac:dyDescent="0.3">
      <c r="D46" s="36"/>
      <c r="E46" s="36"/>
      <c r="F46" s="105"/>
      <c r="J46" s="2"/>
      <c r="K46" s="5"/>
      <c r="L46" s="212"/>
      <c r="M46" s="250"/>
      <c r="N46" s="75"/>
      <c r="O46" s="75"/>
      <c r="Q46" s="1253"/>
      <c r="R46" s="89"/>
      <c r="S46" s="365"/>
      <c r="T46" s="365"/>
      <c r="U46" s="365"/>
      <c r="V46" s="365"/>
      <c r="W46" s="365"/>
      <c r="X46" s="365"/>
      <c r="Y46" s="365"/>
      <c r="Z46" s="107"/>
    </row>
    <row r="47" spans="2:26" ht="14.65" customHeight="1" x14ac:dyDescent="0.25">
      <c r="B47" s="1184" t="s">
        <v>316</v>
      </c>
      <c r="C47" s="1"/>
      <c r="D47" s="1022" t="s">
        <v>305</v>
      </c>
      <c r="E47" s="1050" t="s">
        <v>306</v>
      </c>
      <c r="F47" s="1050" t="s">
        <v>307</v>
      </c>
      <c r="H47" s="1022" t="s">
        <v>311</v>
      </c>
      <c r="J47" s="18">
        <v>2018</v>
      </c>
      <c r="L47" s="490">
        <v>2263331.2300000004</v>
      </c>
      <c r="M47" s="1195">
        <v>19000000</v>
      </c>
      <c r="N47" s="687">
        <v>0.11912269631578949</v>
      </c>
      <c r="O47" s="609">
        <v>1</v>
      </c>
      <c r="Q47" s="1253"/>
      <c r="R47" s="349">
        <v>2018</v>
      </c>
      <c r="S47" s="40">
        <v>1</v>
      </c>
      <c r="T47" s="34">
        <v>23</v>
      </c>
      <c r="U47" s="286">
        <v>7</v>
      </c>
      <c r="V47" s="34">
        <v>360</v>
      </c>
      <c r="W47" s="286">
        <v>125</v>
      </c>
      <c r="X47" s="34"/>
      <c r="Y47" s="271"/>
      <c r="Z47" s="107"/>
    </row>
    <row r="48" spans="2:26" ht="14.65" customHeight="1" x14ac:dyDescent="0.25">
      <c r="B48" s="1180"/>
      <c r="C48" s="1"/>
      <c r="D48" s="1023"/>
      <c r="E48" s="1051"/>
      <c r="F48" s="1051"/>
      <c r="H48" s="1023"/>
      <c r="J48" s="19">
        <v>2019</v>
      </c>
      <c r="L48" s="491">
        <v>3498997</v>
      </c>
      <c r="M48" s="1196"/>
      <c r="N48" s="688">
        <v>0.18415773684210526</v>
      </c>
      <c r="O48" s="610">
        <v>1</v>
      </c>
      <c r="Q48" s="1253"/>
      <c r="R48" s="350">
        <v>2019</v>
      </c>
      <c r="S48" s="41">
        <v>1</v>
      </c>
      <c r="T48" s="33">
        <v>23</v>
      </c>
      <c r="U48" s="287">
        <v>7</v>
      </c>
      <c r="V48" s="33">
        <v>360</v>
      </c>
      <c r="W48" s="287">
        <v>125</v>
      </c>
      <c r="X48" s="33"/>
      <c r="Y48" s="272"/>
      <c r="Z48" s="107"/>
    </row>
    <row r="49" spans="2:27" ht="14.65" customHeight="1" x14ac:dyDescent="0.25">
      <c r="B49" s="1180"/>
      <c r="C49" s="1"/>
      <c r="D49" s="1023"/>
      <c r="E49" s="1051"/>
      <c r="F49" s="1051"/>
      <c r="H49" s="1023"/>
      <c r="J49" s="23">
        <v>2020</v>
      </c>
      <c r="L49" s="136">
        <v>3770332</v>
      </c>
      <c r="M49" s="1196"/>
      <c r="N49" s="688">
        <v>0.19843852631578948</v>
      </c>
      <c r="O49" s="610">
        <v>1</v>
      </c>
      <c r="Q49" s="1253"/>
      <c r="R49" s="494">
        <v>2020</v>
      </c>
      <c r="S49" s="436">
        <v>1</v>
      </c>
      <c r="T49" s="438">
        <v>23</v>
      </c>
      <c r="U49" s="481">
        <v>7</v>
      </c>
      <c r="V49" s="438">
        <v>360</v>
      </c>
      <c r="W49" s="481">
        <v>125</v>
      </c>
      <c r="X49" s="438"/>
      <c r="Y49" s="495"/>
      <c r="Z49" s="107"/>
    </row>
    <row r="50" spans="2:27" ht="14.65" customHeight="1" x14ac:dyDescent="0.25">
      <c r="B50" s="1180"/>
      <c r="C50" s="1"/>
      <c r="D50" s="1023"/>
      <c r="E50" s="1051"/>
      <c r="F50" s="1051"/>
      <c r="H50" s="1023"/>
      <c r="J50" s="23">
        <v>2021</v>
      </c>
      <c r="L50" s="718">
        <v>5941912</v>
      </c>
      <c r="M50" s="1196"/>
      <c r="N50" s="720">
        <v>0.31273221052631578</v>
      </c>
      <c r="O50" s="719">
        <v>1</v>
      </c>
      <c r="Q50" s="1253"/>
      <c r="R50" s="494">
        <v>2021</v>
      </c>
      <c r="S50" s="435">
        <v>1</v>
      </c>
      <c r="T50" s="493">
        <v>23</v>
      </c>
      <c r="U50" s="481">
        <v>7</v>
      </c>
      <c r="V50" s="438">
        <v>360</v>
      </c>
      <c r="W50" s="481">
        <v>125</v>
      </c>
      <c r="X50" s="438"/>
      <c r="Y50" s="486"/>
      <c r="Z50" s="107"/>
    </row>
    <row r="51" spans="2:27" ht="14.65" customHeight="1" thickBot="1" x14ac:dyDescent="0.3">
      <c r="B51" s="1169"/>
      <c r="C51" s="1"/>
      <c r="D51" s="1024"/>
      <c r="E51" s="1052"/>
      <c r="F51" s="1052"/>
      <c r="H51" s="1024"/>
      <c r="J51" s="20">
        <v>2022</v>
      </c>
      <c r="L51" s="492">
        <v>1879271</v>
      </c>
      <c r="M51" s="1197"/>
      <c r="N51" s="433">
        <v>9.8908999999999997E-2</v>
      </c>
      <c r="O51" s="629">
        <v>1</v>
      </c>
      <c r="Q51" s="1253"/>
      <c r="R51" s="351">
        <v>2022</v>
      </c>
      <c r="S51" s="699">
        <v>1</v>
      </c>
      <c r="T51" s="953">
        <v>23</v>
      </c>
      <c r="U51" s="684">
        <v>7</v>
      </c>
      <c r="V51" s="768">
        <v>360</v>
      </c>
      <c r="W51" s="684">
        <v>125</v>
      </c>
      <c r="X51" s="954"/>
      <c r="Y51" s="956"/>
      <c r="Z51" s="107"/>
    </row>
    <row r="52" spans="2:27" ht="15.75" thickBot="1" x14ac:dyDescent="0.3">
      <c r="B52" s="87"/>
      <c r="C52" s="1"/>
      <c r="D52" s="35"/>
      <c r="E52" s="35"/>
      <c r="F52" s="35"/>
      <c r="H52" s="14"/>
      <c r="J52" s="88"/>
      <c r="L52" s="488">
        <v>17353843.23</v>
      </c>
      <c r="M52" s="211"/>
      <c r="N52" s="839">
        <v>0.91336017000000003</v>
      </c>
      <c r="O52" s="90"/>
      <c r="Q52" s="1253"/>
      <c r="R52" s="89"/>
      <c r="S52" s="365"/>
      <c r="T52" s="365"/>
      <c r="U52" s="365"/>
      <c r="V52" s="365"/>
      <c r="W52" s="365"/>
      <c r="X52" s="365"/>
      <c r="Y52" s="365"/>
      <c r="Z52" s="107"/>
    </row>
    <row r="53" spans="2:27" ht="6" customHeight="1" thickBot="1" x14ac:dyDescent="0.3">
      <c r="D53" s="36"/>
      <c r="E53" s="36"/>
      <c r="F53" s="105"/>
      <c r="J53" s="2"/>
      <c r="K53" s="5"/>
      <c r="L53" s="212"/>
      <c r="M53" s="250"/>
      <c r="N53" s="75"/>
      <c r="O53" s="75"/>
      <c r="P53" s="5"/>
      <c r="Q53" s="1253"/>
      <c r="R53" s="89"/>
      <c r="S53" s="365"/>
      <c r="T53" s="365"/>
      <c r="U53" s="365"/>
      <c r="V53" s="365"/>
      <c r="W53" s="365"/>
      <c r="X53" s="365"/>
      <c r="Y53" s="365"/>
      <c r="Z53" s="107"/>
      <c r="AA53" s="5"/>
    </row>
    <row r="54" spans="2:27" ht="14.65" customHeight="1" x14ac:dyDescent="0.25">
      <c r="B54" s="1184" t="s">
        <v>317</v>
      </c>
      <c r="C54" s="1"/>
      <c r="D54" s="1022" t="s">
        <v>305</v>
      </c>
      <c r="E54" s="1050" t="s">
        <v>306</v>
      </c>
      <c r="F54" s="1050" t="s">
        <v>307</v>
      </c>
      <c r="H54" s="1022" t="s">
        <v>312</v>
      </c>
      <c r="J54" s="18">
        <v>2018</v>
      </c>
      <c r="L54" s="490">
        <v>4064091.19</v>
      </c>
      <c r="M54" s="1195">
        <v>13500000</v>
      </c>
      <c r="N54" s="687">
        <v>0.30104379185185187</v>
      </c>
      <c r="O54" s="609">
        <v>1</v>
      </c>
      <c r="Q54" s="1253"/>
      <c r="R54" s="732">
        <v>2018</v>
      </c>
      <c r="S54" s="62">
        <v>1</v>
      </c>
      <c r="T54" s="429">
        <v>0</v>
      </c>
      <c r="U54" s="286">
        <v>10</v>
      </c>
      <c r="V54" s="34" t="s">
        <v>309</v>
      </c>
      <c r="W54" s="286">
        <v>0</v>
      </c>
      <c r="X54" s="34"/>
      <c r="Y54" s="333"/>
      <c r="Z54" s="107"/>
    </row>
    <row r="55" spans="2:27" ht="14.65" customHeight="1" x14ac:dyDescent="0.25">
      <c r="B55" s="1180"/>
      <c r="C55" s="1"/>
      <c r="D55" s="1023"/>
      <c r="E55" s="1051"/>
      <c r="F55" s="1051"/>
      <c r="H55" s="1023"/>
      <c r="J55" s="19">
        <v>2019</v>
      </c>
      <c r="L55" s="491">
        <v>323300</v>
      </c>
      <c r="M55" s="1196"/>
      <c r="N55" s="688">
        <v>2.3948148148148149E-2</v>
      </c>
      <c r="O55" s="610">
        <v>1</v>
      </c>
      <c r="Q55" s="1253"/>
      <c r="R55" s="733">
        <v>2019</v>
      </c>
      <c r="S55" s="63">
        <v>1</v>
      </c>
      <c r="T55" s="430">
        <v>0</v>
      </c>
      <c r="U55" s="287">
        <v>10</v>
      </c>
      <c r="V55" s="33" t="s">
        <v>309</v>
      </c>
      <c r="W55" s="287">
        <v>0</v>
      </c>
      <c r="X55" s="33"/>
      <c r="Y55" s="334"/>
      <c r="Z55" s="107"/>
    </row>
    <row r="56" spans="2:27" ht="14.65" customHeight="1" x14ac:dyDescent="0.25">
      <c r="B56" s="1180"/>
      <c r="C56" s="1"/>
      <c r="D56" s="1023"/>
      <c r="E56" s="1051"/>
      <c r="F56" s="1051"/>
      <c r="H56" s="1023"/>
      <c r="J56" s="23">
        <v>2020</v>
      </c>
      <c r="L56" s="136">
        <v>51045</v>
      </c>
      <c r="M56" s="1196"/>
      <c r="N56" s="688">
        <v>3.781111111111111E-3</v>
      </c>
      <c r="O56" s="610">
        <v>1</v>
      </c>
      <c r="Q56" s="1253"/>
      <c r="R56" s="734">
        <v>2020</v>
      </c>
      <c r="S56" s="435">
        <v>1</v>
      </c>
      <c r="T56" s="493">
        <v>0</v>
      </c>
      <c r="U56" s="481">
        <v>10</v>
      </c>
      <c r="V56" s="438" t="s">
        <v>309</v>
      </c>
      <c r="W56" s="481">
        <v>0</v>
      </c>
      <c r="X56" s="438"/>
      <c r="Y56" s="486"/>
      <c r="Z56" s="107"/>
    </row>
    <row r="57" spans="2:27" ht="14.65" customHeight="1" x14ac:dyDescent="0.25">
      <c r="B57" s="1180"/>
      <c r="C57" s="1"/>
      <c r="D57" s="1023"/>
      <c r="E57" s="1051"/>
      <c r="F57" s="1051"/>
      <c r="H57" s="1023"/>
      <c r="J57" s="23">
        <v>2021</v>
      </c>
      <c r="L57" s="718">
        <v>70044</v>
      </c>
      <c r="M57" s="1196"/>
      <c r="N57" s="720">
        <v>5.1884444444444443E-3</v>
      </c>
      <c r="O57" s="719">
        <v>1</v>
      </c>
      <c r="Q57" s="1253"/>
      <c r="R57" s="734">
        <v>2021</v>
      </c>
      <c r="S57" s="435">
        <v>1</v>
      </c>
      <c r="T57" s="493">
        <v>0</v>
      </c>
      <c r="U57" s="481">
        <v>10</v>
      </c>
      <c r="V57" s="438" t="s">
        <v>309</v>
      </c>
      <c r="W57" s="481">
        <v>0</v>
      </c>
      <c r="X57" s="438"/>
      <c r="Y57" s="486"/>
      <c r="Z57" s="107"/>
    </row>
    <row r="58" spans="2:27" ht="14.65" customHeight="1" thickBot="1" x14ac:dyDescent="0.3">
      <c r="B58" s="1169"/>
      <c r="C58" s="1"/>
      <c r="D58" s="1024"/>
      <c r="E58" s="1052"/>
      <c r="F58" s="1052"/>
      <c r="H58" s="1024"/>
      <c r="J58" s="20">
        <v>2022</v>
      </c>
      <c r="L58" s="492">
        <v>10935</v>
      </c>
      <c r="M58" s="1197"/>
      <c r="N58" s="761">
        <v>8.0999999999999996E-4</v>
      </c>
      <c r="O58" s="629">
        <v>1</v>
      </c>
      <c r="Q58" s="1253"/>
      <c r="R58" s="351">
        <v>2022</v>
      </c>
      <c r="S58" s="960">
        <v>1</v>
      </c>
      <c r="T58" s="947">
        <v>0</v>
      </c>
      <c r="U58" s="684">
        <v>10</v>
      </c>
      <c r="V58" s="768" t="s">
        <v>309</v>
      </c>
      <c r="W58" s="684">
        <v>1</v>
      </c>
      <c r="X58" s="954"/>
      <c r="Y58" s="956"/>
      <c r="Z58" s="107"/>
    </row>
    <row r="59" spans="2:27" ht="15.75" thickBot="1" x14ac:dyDescent="0.3">
      <c r="B59" s="87"/>
      <c r="C59" s="1"/>
      <c r="D59" s="35"/>
      <c r="E59" s="35"/>
      <c r="F59" s="35"/>
      <c r="H59" s="14"/>
      <c r="J59" s="88"/>
      <c r="L59" s="488">
        <v>4519415.1899999995</v>
      </c>
      <c r="M59" s="211"/>
      <c r="N59" s="839">
        <v>0.33477149555555552</v>
      </c>
      <c r="O59" s="90"/>
      <c r="Q59" s="1253"/>
      <c r="R59" s="89"/>
      <c r="S59" s="365"/>
      <c r="T59" s="365"/>
      <c r="U59" s="365"/>
      <c r="V59" s="365"/>
      <c r="W59" s="365"/>
      <c r="X59" s="365"/>
      <c r="Y59" s="365"/>
      <c r="Z59" s="107"/>
    </row>
    <row r="60" spans="2:27" ht="6" customHeight="1" thickBot="1" x14ac:dyDescent="0.3">
      <c r="D60" s="36"/>
      <c r="E60" s="36"/>
      <c r="F60" s="105"/>
      <c r="J60" s="2"/>
      <c r="K60" s="5"/>
      <c r="L60" s="212"/>
      <c r="M60" s="250"/>
      <c r="N60" s="75"/>
      <c r="O60" s="75"/>
      <c r="P60" s="5"/>
      <c r="Q60" s="1253"/>
      <c r="R60" s="89"/>
      <c r="S60" s="365"/>
      <c r="T60" s="365"/>
      <c r="U60" s="365"/>
      <c r="V60" s="365"/>
      <c r="W60" s="365"/>
      <c r="X60" s="365"/>
      <c r="Y60" s="365"/>
      <c r="Z60" s="107"/>
    </row>
    <row r="61" spans="2:27" ht="14.65" customHeight="1" x14ac:dyDescent="0.25">
      <c r="B61" s="1184" t="s">
        <v>318</v>
      </c>
      <c r="C61" s="1"/>
      <c r="D61" s="1022" t="s">
        <v>305</v>
      </c>
      <c r="E61" s="1050" t="s">
        <v>306</v>
      </c>
      <c r="F61" s="1050" t="s">
        <v>307</v>
      </c>
      <c r="H61" s="1022" t="s">
        <v>312</v>
      </c>
      <c r="J61" s="18">
        <v>2018</v>
      </c>
      <c r="L61" s="490">
        <v>12605663.880000001</v>
      </c>
      <c r="M61" s="1195">
        <v>62000000</v>
      </c>
      <c r="N61" s="687">
        <v>0.20331715935483871</v>
      </c>
      <c r="O61" s="609">
        <v>1</v>
      </c>
      <c r="Q61" s="1253"/>
      <c r="R61" s="732">
        <v>2018</v>
      </c>
      <c r="S61" s="62">
        <v>1</v>
      </c>
      <c r="T61" s="34">
        <v>140</v>
      </c>
      <c r="U61" s="286">
        <v>0</v>
      </c>
      <c r="V61" s="34" t="s">
        <v>309</v>
      </c>
      <c r="W61" s="286">
        <v>0</v>
      </c>
      <c r="X61" s="34"/>
      <c r="Y61" s="271"/>
      <c r="Z61" s="107"/>
    </row>
    <row r="62" spans="2:27" ht="14.65" customHeight="1" x14ac:dyDescent="0.25">
      <c r="B62" s="1180"/>
      <c r="C62" s="1"/>
      <c r="D62" s="1023"/>
      <c r="E62" s="1051"/>
      <c r="F62" s="1051"/>
      <c r="H62" s="1023"/>
      <c r="J62" s="19">
        <v>2019</v>
      </c>
      <c r="L62" s="491">
        <v>8420005</v>
      </c>
      <c r="M62" s="1196"/>
      <c r="N62" s="688">
        <v>0.13580653225806452</v>
      </c>
      <c r="O62" s="610">
        <v>1</v>
      </c>
      <c r="Q62" s="1253"/>
      <c r="R62" s="733">
        <v>2019</v>
      </c>
      <c r="S62" s="63">
        <v>1</v>
      </c>
      <c r="T62" s="33">
        <v>140</v>
      </c>
      <c r="U62" s="287">
        <v>0</v>
      </c>
      <c r="V62" s="33" t="s">
        <v>309</v>
      </c>
      <c r="W62" s="287">
        <v>0</v>
      </c>
      <c r="X62" s="33"/>
      <c r="Y62" s="272"/>
      <c r="Z62" s="107"/>
    </row>
    <row r="63" spans="2:27" ht="14.65" customHeight="1" x14ac:dyDescent="0.25">
      <c r="B63" s="1180"/>
      <c r="C63" s="1"/>
      <c r="D63" s="1023"/>
      <c r="E63" s="1051"/>
      <c r="F63" s="1051"/>
      <c r="H63" s="1023"/>
      <c r="J63" s="23">
        <v>2020</v>
      </c>
      <c r="L63" s="136">
        <v>9151774</v>
      </c>
      <c r="M63" s="1196"/>
      <c r="N63" s="688">
        <v>0.14760925806451614</v>
      </c>
      <c r="O63" s="610">
        <v>1</v>
      </c>
      <c r="Q63" s="1253"/>
      <c r="R63" s="734">
        <v>2020</v>
      </c>
      <c r="S63" s="435">
        <v>1</v>
      </c>
      <c r="T63" s="438">
        <v>140</v>
      </c>
      <c r="U63" s="481">
        <v>0</v>
      </c>
      <c r="V63" s="438" t="s">
        <v>309</v>
      </c>
      <c r="W63" s="481">
        <v>0</v>
      </c>
      <c r="X63" s="438"/>
      <c r="Y63" s="495"/>
      <c r="Z63" s="107"/>
    </row>
    <row r="64" spans="2:27" ht="14.65" customHeight="1" x14ac:dyDescent="0.25">
      <c r="B64" s="1180"/>
      <c r="C64" s="1"/>
      <c r="D64" s="1023"/>
      <c r="E64" s="1051"/>
      <c r="F64" s="1051"/>
      <c r="H64" s="1023"/>
      <c r="J64" s="23">
        <v>2021</v>
      </c>
      <c r="L64" s="718">
        <v>7227336</v>
      </c>
      <c r="M64" s="1196"/>
      <c r="N64" s="720">
        <v>0.11656993548387097</v>
      </c>
      <c r="O64" s="719">
        <v>1</v>
      </c>
      <c r="Q64" s="1253"/>
      <c r="R64" s="734">
        <v>2021</v>
      </c>
      <c r="S64" s="435">
        <v>1</v>
      </c>
      <c r="T64" s="493">
        <v>140</v>
      </c>
      <c r="U64" s="481">
        <v>0</v>
      </c>
      <c r="V64" s="438" t="s">
        <v>309</v>
      </c>
      <c r="W64" s="481">
        <v>0</v>
      </c>
      <c r="X64" s="438"/>
      <c r="Y64" s="486"/>
      <c r="Z64" s="107"/>
    </row>
    <row r="65" spans="2:26" ht="14.65" customHeight="1" thickBot="1" x14ac:dyDescent="0.3">
      <c r="B65" s="1169"/>
      <c r="C65" s="1"/>
      <c r="D65" s="1024"/>
      <c r="E65" s="1052"/>
      <c r="F65" s="1052"/>
      <c r="H65" s="1024"/>
      <c r="J65" s="20">
        <v>2022</v>
      </c>
      <c r="L65" s="492">
        <v>1094800</v>
      </c>
      <c r="M65" s="1197"/>
      <c r="N65" s="433">
        <v>1.7658064516129033E-2</v>
      </c>
      <c r="O65" s="629">
        <v>1</v>
      </c>
      <c r="Q65" s="1253"/>
      <c r="R65" s="351">
        <v>2022</v>
      </c>
      <c r="S65" s="960">
        <v>1</v>
      </c>
      <c r="T65" s="953">
        <v>140</v>
      </c>
      <c r="U65" s="952">
        <v>0</v>
      </c>
      <c r="V65" s="768" t="s">
        <v>309</v>
      </c>
      <c r="W65" s="684">
        <v>0</v>
      </c>
      <c r="X65" s="954"/>
      <c r="Y65" s="956"/>
      <c r="Z65" s="107"/>
    </row>
    <row r="66" spans="2:26" ht="15.75" thickBot="1" x14ac:dyDescent="0.3">
      <c r="B66" s="87"/>
      <c r="C66" s="1"/>
      <c r="D66" s="35"/>
      <c r="E66" s="35"/>
      <c r="F66" s="35"/>
      <c r="H66" s="14"/>
      <c r="J66" s="88"/>
      <c r="L66" s="488">
        <v>38499578.880000003</v>
      </c>
      <c r="M66" s="211"/>
      <c r="N66" s="839">
        <v>0.62096094967741944</v>
      </c>
      <c r="O66" s="90"/>
      <c r="Q66" s="1253"/>
      <c r="R66" s="89"/>
      <c r="S66" s="365"/>
      <c r="T66" s="365"/>
      <c r="U66" s="365"/>
      <c r="V66" s="365"/>
      <c r="W66" s="365"/>
      <c r="X66" s="365"/>
      <c r="Y66" s="365"/>
      <c r="Z66" s="107"/>
    </row>
    <row r="67" spans="2:26" ht="6" customHeight="1" thickBot="1" x14ac:dyDescent="0.3">
      <c r="D67" s="36"/>
      <c r="E67" s="36"/>
      <c r="F67" s="105"/>
      <c r="J67" s="2"/>
      <c r="K67" s="5"/>
      <c r="L67" s="212"/>
      <c r="M67" s="250"/>
      <c r="N67" s="75"/>
      <c r="O67" s="75"/>
      <c r="Q67" s="1253"/>
      <c r="R67" s="89"/>
      <c r="S67" s="365"/>
      <c r="T67" s="365"/>
      <c r="U67" s="365"/>
      <c r="V67" s="365"/>
      <c r="W67" s="365"/>
      <c r="X67" s="365"/>
      <c r="Y67" s="365"/>
      <c r="Z67" s="107"/>
    </row>
    <row r="68" spans="2:26" ht="14.65" customHeight="1" x14ac:dyDescent="0.25">
      <c r="B68" s="1184" t="s">
        <v>319</v>
      </c>
      <c r="C68" s="1"/>
      <c r="D68" s="1022" t="s">
        <v>305</v>
      </c>
      <c r="E68" s="1050" t="s">
        <v>306</v>
      </c>
      <c r="F68" s="1050" t="s">
        <v>307</v>
      </c>
      <c r="H68" s="1022" t="s">
        <v>311</v>
      </c>
      <c r="J68" s="18">
        <v>2018</v>
      </c>
      <c r="L68" s="490">
        <v>793011.71</v>
      </c>
      <c r="M68" s="1195">
        <v>7000000</v>
      </c>
      <c r="N68" s="687">
        <v>0.11328738714285713</v>
      </c>
      <c r="O68" s="609">
        <v>1</v>
      </c>
      <c r="Q68" s="1253"/>
      <c r="R68" s="721">
        <v>2018</v>
      </c>
      <c r="S68" s="62">
        <v>1</v>
      </c>
      <c r="T68" s="966">
        <v>0</v>
      </c>
      <c r="U68" s="34">
        <v>16</v>
      </c>
      <c r="V68" s="34">
        <v>0</v>
      </c>
      <c r="W68" s="286">
        <v>5</v>
      </c>
      <c r="X68" s="34"/>
      <c r="Y68" s="333"/>
      <c r="Z68" s="107"/>
    </row>
    <row r="69" spans="2:26" x14ac:dyDescent="0.25">
      <c r="B69" s="1180"/>
      <c r="C69" s="1"/>
      <c r="D69" s="1023"/>
      <c r="E69" s="1051"/>
      <c r="F69" s="1051"/>
      <c r="H69" s="1023"/>
      <c r="J69" s="19">
        <v>2019</v>
      </c>
      <c r="L69" s="491">
        <v>1353085</v>
      </c>
      <c r="M69" s="1196"/>
      <c r="N69" s="688">
        <v>0.19329785714285713</v>
      </c>
      <c r="O69" s="610">
        <v>1</v>
      </c>
      <c r="Q69" s="1253"/>
      <c r="R69" s="722">
        <v>2019</v>
      </c>
      <c r="S69" s="63">
        <v>1</v>
      </c>
      <c r="T69" s="967">
        <v>0</v>
      </c>
      <c r="U69" s="33">
        <v>16</v>
      </c>
      <c r="V69" s="33">
        <v>0</v>
      </c>
      <c r="W69" s="287">
        <v>5</v>
      </c>
      <c r="X69" s="33"/>
      <c r="Y69" s="334"/>
      <c r="Z69" s="107"/>
    </row>
    <row r="70" spans="2:26" x14ac:dyDescent="0.25">
      <c r="B70" s="1180"/>
      <c r="C70" s="1"/>
      <c r="D70" s="1023"/>
      <c r="E70" s="1051"/>
      <c r="F70" s="1051"/>
      <c r="H70" s="1023"/>
      <c r="J70" s="23">
        <v>2020</v>
      </c>
      <c r="L70" s="136">
        <v>2340871</v>
      </c>
      <c r="M70" s="1196"/>
      <c r="N70" s="688">
        <v>0.33441014285714288</v>
      </c>
      <c r="O70" s="610">
        <v>1</v>
      </c>
      <c r="Q70" s="1253"/>
      <c r="R70" s="723">
        <v>2020</v>
      </c>
      <c r="S70" s="435">
        <v>1</v>
      </c>
      <c r="T70" s="640">
        <v>0</v>
      </c>
      <c r="U70" s="438">
        <v>16</v>
      </c>
      <c r="V70" s="438">
        <v>0</v>
      </c>
      <c r="W70" s="481">
        <v>5</v>
      </c>
      <c r="X70" s="438"/>
      <c r="Y70" s="486"/>
      <c r="Z70" s="107"/>
    </row>
    <row r="71" spans="2:26" x14ac:dyDescent="0.25">
      <c r="B71" s="1180"/>
      <c r="C71" s="1"/>
      <c r="D71" s="1023"/>
      <c r="E71" s="1051"/>
      <c r="F71" s="1051"/>
      <c r="H71" s="1023"/>
      <c r="J71" s="23">
        <v>2021</v>
      </c>
      <c r="L71" s="718">
        <v>624376</v>
      </c>
      <c r="M71" s="1196"/>
      <c r="N71" s="720">
        <v>8.9196571428571431E-2</v>
      </c>
      <c r="O71" s="719">
        <v>1</v>
      </c>
      <c r="Q71" s="1253"/>
      <c r="R71" s="723">
        <v>2021</v>
      </c>
      <c r="S71" s="505">
        <v>1</v>
      </c>
      <c r="T71" s="508">
        <v>0</v>
      </c>
      <c r="U71" s="508">
        <v>16</v>
      </c>
      <c r="V71" s="438">
        <v>0</v>
      </c>
      <c r="W71" s="438">
        <v>29</v>
      </c>
      <c r="X71" s="438"/>
      <c r="Y71" s="486"/>
      <c r="Z71" s="107"/>
    </row>
    <row r="72" spans="2:26" ht="15.75" thickBot="1" x14ac:dyDescent="0.3">
      <c r="B72" s="1169"/>
      <c r="C72" s="1"/>
      <c r="D72" s="1024"/>
      <c r="E72" s="1052"/>
      <c r="F72" s="1052"/>
      <c r="H72" s="1024"/>
      <c r="J72" s="20">
        <v>2022</v>
      </c>
      <c r="L72" s="492">
        <v>620406</v>
      </c>
      <c r="M72" s="1197"/>
      <c r="N72" s="433">
        <v>8.8629428571428567E-2</v>
      </c>
      <c r="O72" s="629">
        <v>1</v>
      </c>
      <c r="Q72" s="1253"/>
      <c r="R72" s="351">
        <v>2022</v>
      </c>
      <c r="S72" s="960">
        <v>1</v>
      </c>
      <c r="T72" s="968">
        <v>0</v>
      </c>
      <c r="U72" s="968">
        <v>16</v>
      </c>
      <c r="V72" s="768">
        <v>0</v>
      </c>
      <c r="W72" s="1019">
        <v>50</v>
      </c>
      <c r="X72" s="954"/>
      <c r="Y72" s="956"/>
      <c r="Z72" s="107"/>
    </row>
    <row r="73" spans="2:26" ht="15.75" thickBot="1" x14ac:dyDescent="0.3">
      <c r="B73" s="87"/>
      <c r="C73" s="1"/>
      <c r="D73" s="35"/>
      <c r="E73" s="35"/>
      <c r="F73" s="35"/>
      <c r="H73" s="14"/>
      <c r="J73" s="88"/>
      <c r="L73" s="488">
        <v>5731749.71</v>
      </c>
      <c r="M73" s="211"/>
      <c r="N73" s="839">
        <v>0.81882138714285713</v>
      </c>
      <c r="O73" s="90"/>
      <c r="Q73" s="1253"/>
      <c r="R73" s="89"/>
      <c r="S73" s="365"/>
      <c r="T73" s="365"/>
      <c r="U73" s="365"/>
      <c r="V73" s="365"/>
      <c r="W73" s="365"/>
      <c r="X73" s="365"/>
      <c r="Y73" s="365"/>
      <c r="Z73" s="107"/>
    </row>
    <row r="74" spans="2:26" ht="6" customHeight="1" thickBot="1" x14ac:dyDescent="0.3">
      <c r="D74" s="36"/>
      <c r="E74" s="36"/>
      <c r="F74" s="105"/>
      <c r="J74" s="2"/>
      <c r="K74" s="5"/>
      <c r="L74" s="212"/>
      <c r="M74" s="250"/>
      <c r="N74" s="75"/>
      <c r="O74" s="75"/>
      <c r="P74" s="5"/>
      <c r="Q74" s="1253"/>
      <c r="R74" s="89"/>
      <c r="S74" s="365"/>
      <c r="T74" s="365"/>
      <c r="U74" s="365"/>
      <c r="V74" s="365"/>
      <c r="W74" s="365"/>
      <c r="X74" s="365"/>
      <c r="Y74" s="365"/>
      <c r="Z74" s="107"/>
    </row>
    <row r="75" spans="2:26" ht="14.1" customHeight="1" x14ac:dyDescent="0.25">
      <c r="B75" s="1184" t="s">
        <v>67</v>
      </c>
      <c r="C75" s="1"/>
      <c r="D75" s="1022" t="s">
        <v>305</v>
      </c>
      <c r="E75" s="1050" t="s">
        <v>306</v>
      </c>
      <c r="F75" s="1050" t="s">
        <v>307</v>
      </c>
      <c r="H75" s="1022" t="s">
        <v>320</v>
      </c>
      <c r="J75" s="18">
        <v>2018</v>
      </c>
      <c r="L75" s="490">
        <v>0</v>
      </c>
      <c r="M75" s="1195">
        <v>23000000</v>
      </c>
      <c r="N75" s="687">
        <v>0</v>
      </c>
      <c r="O75" s="609">
        <v>1</v>
      </c>
      <c r="Q75" s="1253"/>
      <c r="R75" s="732">
        <v>2018</v>
      </c>
      <c r="S75" s="62">
        <v>1</v>
      </c>
      <c r="T75" s="34">
        <v>30</v>
      </c>
      <c r="U75" s="286">
        <v>10</v>
      </c>
      <c r="V75" s="34">
        <v>330</v>
      </c>
      <c r="W75" s="286">
        <v>110</v>
      </c>
      <c r="X75" s="34"/>
      <c r="Y75" s="271"/>
      <c r="Z75" s="107"/>
    </row>
    <row r="76" spans="2:26" ht="14.1" customHeight="1" x14ac:dyDescent="0.25">
      <c r="B76" s="1180"/>
      <c r="C76" s="1"/>
      <c r="D76" s="1023"/>
      <c r="E76" s="1051"/>
      <c r="F76" s="1051"/>
      <c r="H76" s="1023"/>
      <c r="J76" s="19">
        <v>2019</v>
      </c>
      <c r="L76" s="491">
        <v>0</v>
      </c>
      <c r="M76" s="1196"/>
      <c r="N76" s="688">
        <v>0</v>
      </c>
      <c r="O76" s="610">
        <v>1</v>
      </c>
      <c r="Q76" s="1253"/>
      <c r="R76" s="733">
        <v>2019</v>
      </c>
      <c r="S76" s="63">
        <v>1</v>
      </c>
      <c r="T76" s="33">
        <v>30</v>
      </c>
      <c r="U76" s="287">
        <v>10</v>
      </c>
      <c r="V76" s="33">
        <v>330</v>
      </c>
      <c r="W76" s="287">
        <v>110</v>
      </c>
      <c r="X76" s="33"/>
      <c r="Y76" s="272"/>
      <c r="Z76" s="107"/>
    </row>
    <row r="77" spans="2:26" ht="14.1" customHeight="1" x14ac:dyDescent="0.25">
      <c r="B77" s="1180"/>
      <c r="C77" s="1"/>
      <c r="D77" s="1023"/>
      <c r="E77" s="1051"/>
      <c r="F77" s="1051"/>
      <c r="H77" s="1023"/>
      <c r="J77" s="23">
        <v>2020</v>
      </c>
      <c r="L77" s="136">
        <v>75856</v>
      </c>
      <c r="M77" s="1196"/>
      <c r="N77" s="688">
        <v>3.298086956521739E-3</v>
      </c>
      <c r="O77" s="610">
        <v>1</v>
      </c>
      <c r="Q77" s="1253"/>
      <c r="R77" s="734">
        <v>2020</v>
      </c>
      <c r="S77" s="435">
        <v>1</v>
      </c>
      <c r="T77" s="438">
        <v>30</v>
      </c>
      <c r="U77" s="481">
        <v>10</v>
      </c>
      <c r="V77" s="438">
        <v>330</v>
      </c>
      <c r="W77" s="481">
        <v>110</v>
      </c>
      <c r="X77" s="438"/>
      <c r="Y77" s="495"/>
      <c r="Z77" s="107"/>
    </row>
    <row r="78" spans="2:26" ht="14.1" customHeight="1" x14ac:dyDescent="0.25">
      <c r="B78" s="1180"/>
      <c r="C78" s="1"/>
      <c r="D78" s="1023"/>
      <c r="E78" s="1051"/>
      <c r="F78" s="1051"/>
      <c r="H78" s="1023"/>
      <c r="J78" s="23">
        <v>2021</v>
      </c>
      <c r="L78" s="718">
        <v>109135</v>
      </c>
      <c r="M78" s="1196"/>
      <c r="N78" s="720">
        <v>4.7450000000000001E-3</v>
      </c>
      <c r="O78" s="719">
        <v>1</v>
      </c>
      <c r="Q78" s="1253"/>
      <c r="R78" s="734">
        <v>2021</v>
      </c>
      <c r="S78" s="435">
        <v>1</v>
      </c>
      <c r="T78" s="493">
        <v>30</v>
      </c>
      <c r="U78" s="481">
        <v>10</v>
      </c>
      <c r="V78" s="438">
        <v>330</v>
      </c>
      <c r="W78" s="481">
        <v>110</v>
      </c>
      <c r="X78" s="438"/>
      <c r="Y78" s="486"/>
      <c r="Z78" s="107"/>
    </row>
    <row r="79" spans="2:26" ht="14.1" customHeight="1" thickBot="1" x14ac:dyDescent="0.3">
      <c r="B79" s="1169"/>
      <c r="C79" s="1"/>
      <c r="D79" s="1024"/>
      <c r="E79" s="1052"/>
      <c r="F79" s="1052"/>
      <c r="H79" s="1024"/>
      <c r="J79" s="20">
        <v>2022</v>
      </c>
      <c r="L79" s="492">
        <v>336152</v>
      </c>
      <c r="M79" s="1197"/>
      <c r="N79" s="433">
        <v>1.4615304347826086E-2</v>
      </c>
      <c r="O79" s="629">
        <v>1</v>
      </c>
      <c r="Q79" s="1253"/>
      <c r="R79" s="351">
        <v>2022</v>
      </c>
      <c r="S79" s="960">
        <v>1</v>
      </c>
      <c r="T79" s="947">
        <v>30</v>
      </c>
      <c r="U79" s="765">
        <v>10</v>
      </c>
      <c r="V79" s="768">
        <v>330</v>
      </c>
      <c r="W79" s="765">
        <v>17</v>
      </c>
      <c r="X79" s="954"/>
      <c r="Y79" s="956"/>
      <c r="Z79" s="107"/>
    </row>
    <row r="80" spans="2:26" ht="15.75" thickBot="1" x14ac:dyDescent="0.3">
      <c r="B80" s="87"/>
      <c r="C80" s="1"/>
      <c r="D80" s="35"/>
      <c r="E80" s="35"/>
      <c r="F80" s="35"/>
      <c r="H80" s="14"/>
      <c r="J80" s="88"/>
      <c r="L80" s="488">
        <v>521143</v>
      </c>
      <c r="M80" s="211"/>
      <c r="N80" s="839">
        <v>2.2658391304347825E-2</v>
      </c>
      <c r="O80" s="90"/>
      <c r="Q80" s="1253"/>
      <c r="R80" s="89"/>
      <c r="S80" s="365"/>
      <c r="T80" s="365"/>
      <c r="U80" s="365"/>
      <c r="V80" s="365"/>
      <c r="W80" s="365"/>
      <c r="X80" s="365"/>
      <c r="Y80" s="365"/>
      <c r="Z80" s="107"/>
    </row>
    <row r="81" spans="2:27" ht="6" customHeight="1" thickBot="1" x14ac:dyDescent="0.3">
      <c r="D81" s="36"/>
      <c r="E81" s="36"/>
      <c r="F81" s="105"/>
      <c r="J81" s="2"/>
      <c r="K81" s="5"/>
      <c r="L81" s="212"/>
      <c r="M81" s="250"/>
      <c r="N81" s="75"/>
      <c r="O81" s="75"/>
      <c r="Q81" s="1253"/>
      <c r="R81" s="89"/>
      <c r="S81" s="365"/>
      <c r="T81" s="365"/>
      <c r="U81" s="365"/>
      <c r="V81" s="365"/>
      <c r="W81" s="365"/>
      <c r="X81" s="365"/>
      <c r="Y81" s="365"/>
      <c r="Z81" s="107"/>
    </row>
    <row r="82" spans="2:27" ht="14.65" customHeight="1" x14ac:dyDescent="0.25">
      <c r="B82" s="1184" t="s">
        <v>321</v>
      </c>
      <c r="C82" s="1"/>
      <c r="D82" s="1022" t="s">
        <v>305</v>
      </c>
      <c r="E82" s="1050" t="s">
        <v>306</v>
      </c>
      <c r="F82" s="1050" t="s">
        <v>307</v>
      </c>
      <c r="H82" s="1022" t="s">
        <v>312</v>
      </c>
      <c r="J82" s="18">
        <v>2018</v>
      </c>
      <c r="L82" s="490">
        <v>0</v>
      </c>
      <c r="M82" s="1195">
        <v>433000000</v>
      </c>
      <c r="N82" s="687">
        <v>0</v>
      </c>
      <c r="O82" s="609">
        <v>1</v>
      </c>
      <c r="Q82" s="1253"/>
      <c r="R82" s="732">
        <v>2018</v>
      </c>
      <c r="S82" s="62">
        <v>1</v>
      </c>
      <c r="T82" s="429">
        <v>599</v>
      </c>
      <c r="U82" s="286">
        <v>16</v>
      </c>
      <c r="V82" s="206">
        <v>140000</v>
      </c>
      <c r="W82" s="958">
        <v>20000</v>
      </c>
      <c r="X82" s="206">
        <v>1000</v>
      </c>
      <c r="Y82" s="333">
        <v>370</v>
      </c>
      <c r="Z82" s="107"/>
    </row>
    <row r="83" spans="2:27" x14ac:dyDescent="0.25">
      <c r="B83" s="1180"/>
      <c r="C83" s="1"/>
      <c r="D83" s="1023"/>
      <c r="E83" s="1051"/>
      <c r="F83" s="1051"/>
      <c r="H83" s="1023"/>
      <c r="J83" s="19">
        <v>2019</v>
      </c>
      <c r="L83" s="491">
        <v>0</v>
      </c>
      <c r="M83" s="1196"/>
      <c r="N83" s="688">
        <v>0</v>
      </c>
      <c r="O83" s="610">
        <v>1</v>
      </c>
      <c r="Q83" s="1253"/>
      <c r="R83" s="733">
        <v>2019</v>
      </c>
      <c r="S83" s="63">
        <v>1</v>
      </c>
      <c r="T83" s="430">
        <v>599</v>
      </c>
      <c r="U83" s="287">
        <v>16</v>
      </c>
      <c r="V83" s="207">
        <v>140000</v>
      </c>
      <c r="W83" s="959">
        <v>20000</v>
      </c>
      <c r="X83" s="207">
        <v>1000</v>
      </c>
      <c r="Y83" s="334">
        <v>370</v>
      </c>
      <c r="Z83" s="107"/>
    </row>
    <row r="84" spans="2:27" x14ac:dyDescent="0.25">
      <c r="B84" s="1180"/>
      <c r="C84" s="1"/>
      <c r="D84" s="1023"/>
      <c r="E84" s="1051"/>
      <c r="F84" s="1051"/>
      <c r="H84" s="1023"/>
      <c r="J84" s="23">
        <v>2020</v>
      </c>
      <c r="L84" s="136">
        <v>20458049</v>
      </c>
      <c r="M84" s="1196"/>
      <c r="N84" s="688">
        <v>4.7247226327944571E-2</v>
      </c>
      <c r="O84" s="610">
        <v>1</v>
      </c>
      <c r="Q84" s="1253"/>
      <c r="R84" s="734">
        <v>2020</v>
      </c>
      <c r="S84" s="435">
        <v>1</v>
      </c>
      <c r="T84" s="493">
        <v>599</v>
      </c>
      <c r="U84" s="481">
        <v>16</v>
      </c>
      <c r="V84" s="577">
        <v>140000</v>
      </c>
      <c r="W84" s="940">
        <v>20000</v>
      </c>
      <c r="X84" s="577">
        <v>1000</v>
      </c>
      <c r="Y84" s="486">
        <v>370</v>
      </c>
      <c r="Z84" s="107"/>
    </row>
    <row r="85" spans="2:27" x14ac:dyDescent="0.25">
      <c r="B85" s="1180"/>
      <c r="C85" s="1"/>
      <c r="D85" s="1023"/>
      <c r="E85" s="1051"/>
      <c r="F85" s="1051"/>
      <c r="H85" s="1023"/>
      <c r="J85" s="23">
        <v>2021</v>
      </c>
      <c r="L85" s="718">
        <v>7338010</v>
      </c>
      <c r="M85" s="1196"/>
      <c r="N85" s="720">
        <v>1.6946905311778292E-2</v>
      </c>
      <c r="O85" s="719">
        <v>1</v>
      </c>
      <c r="Q85" s="1253"/>
      <c r="R85" s="734">
        <v>2021</v>
      </c>
      <c r="S85" s="435">
        <v>1</v>
      </c>
      <c r="T85" s="493">
        <v>599</v>
      </c>
      <c r="U85" s="481">
        <v>16</v>
      </c>
      <c r="V85" s="577">
        <v>140000</v>
      </c>
      <c r="W85" s="940">
        <v>20000</v>
      </c>
      <c r="X85" s="577">
        <v>1000</v>
      </c>
      <c r="Y85" s="486">
        <v>370</v>
      </c>
      <c r="Z85" s="107"/>
    </row>
    <row r="86" spans="2:27" x14ac:dyDescent="0.25">
      <c r="B86" s="1169"/>
      <c r="C86" s="1"/>
      <c r="D86" s="1024"/>
      <c r="E86" s="1052"/>
      <c r="F86" s="1052"/>
      <c r="H86" s="1024"/>
      <c r="J86" s="20">
        <v>2022</v>
      </c>
      <c r="L86" s="492" t="s">
        <v>28</v>
      </c>
      <c r="M86" s="1197"/>
      <c r="N86" s="720">
        <v>0</v>
      </c>
      <c r="O86" s="629">
        <v>1</v>
      </c>
      <c r="Q86" s="1253"/>
      <c r="R86" s="351">
        <v>2022</v>
      </c>
      <c r="S86" s="960">
        <v>1</v>
      </c>
      <c r="T86" s="947">
        <v>599</v>
      </c>
      <c r="U86" s="684">
        <v>16</v>
      </c>
      <c r="V86" s="961">
        <v>140000</v>
      </c>
      <c r="W86" s="962">
        <v>20000</v>
      </c>
      <c r="X86" s="961">
        <v>1000</v>
      </c>
      <c r="Y86" s="683">
        <v>370</v>
      </c>
      <c r="Z86" s="107"/>
    </row>
    <row r="87" spans="2:27" x14ac:dyDescent="0.25">
      <c r="B87" s="87"/>
      <c r="C87" s="1"/>
      <c r="D87" s="35"/>
      <c r="E87" s="35"/>
      <c r="F87" s="35"/>
      <c r="H87" s="14"/>
      <c r="J87" s="88"/>
      <c r="L87" s="488">
        <v>27796059</v>
      </c>
      <c r="M87" s="211"/>
      <c r="N87" s="1018">
        <v>6.419413163972286E-2</v>
      </c>
      <c r="O87" s="90"/>
      <c r="Q87" s="1253"/>
      <c r="R87" s="89"/>
      <c r="S87" s="365"/>
      <c r="T87" s="365"/>
      <c r="U87" s="365"/>
      <c r="V87" s="365"/>
      <c r="W87" s="365"/>
      <c r="X87" s="365"/>
      <c r="Y87" s="365"/>
      <c r="Z87" s="107"/>
    </row>
    <row r="88" spans="2:27" ht="6" customHeight="1" x14ac:dyDescent="0.25">
      <c r="D88" s="36"/>
      <c r="E88" s="36"/>
      <c r="F88" s="105"/>
      <c r="J88" s="2"/>
      <c r="K88" s="5"/>
      <c r="L88" s="212"/>
      <c r="M88" s="250"/>
      <c r="N88" s="75"/>
      <c r="O88" s="75"/>
      <c r="P88" s="5"/>
      <c r="Q88" s="1253"/>
      <c r="R88" s="89"/>
      <c r="S88" s="5"/>
      <c r="T88" s="5"/>
      <c r="U88" s="5"/>
      <c r="V88" s="5"/>
      <c r="W88" s="5"/>
      <c r="X88" s="5"/>
      <c r="Y88" s="5"/>
      <c r="Z88" s="107"/>
    </row>
    <row r="89" spans="2:27" ht="14.65" customHeight="1" x14ac:dyDescent="0.25">
      <c r="B89" s="1184" t="s">
        <v>69</v>
      </c>
      <c r="C89" s="1"/>
      <c r="D89" s="1022" t="s">
        <v>305</v>
      </c>
      <c r="E89" s="1050" t="s">
        <v>306</v>
      </c>
      <c r="F89" s="1050" t="s">
        <v>307</v>
      </c>
      <c r="H89" s="1022" t="s">
        <v>312</v>
      </c>
      <c r="J89" s="18">
        <v>2018</v>
      </c>
      <c r="L89" s="490">
        <v>0</v>
      </c>
      <c r="M89" s="1195">
        <v>9080000</v>
      </c>
      <c r="N89" s="687">
        <v>0</v>
      </c>
      <c r="O89" s="609">
        <v>1</v>
      </c>
      <c r="Q89" s="1253"/>
      <c r="R89" s="732">
        <v>2018</v>
      </c>
      <c r="S89" s="949">
        <v>1</v>
      </c>
      <c r="T89" s="34"/>
      <c r="U89" s="286"/>
      <c r="V89" s="34"/>
      <c r="W89" s="286"/>
      <c r="X89" s="34"/>
      <c r="Y89" s="271"/>
      <c r="Z89" s="107"/>
    </row>
    <row r="90" spans="2:27" x14ac:dyDescent="0.25">
      <c r="B90" s="1180"/>
      <c r="C90" s="1"/>
      <c r="D90" s="1023"/>
      <c r="E90" s="1051"/>
      <c r="F90" s="1051"/>
      <c r="H90" s="1023"/>
      <c r="J90" s="19">
        <v>2019</v>
      </c>
      <c r="L90" s="491">
        <v>0</v>
      </c>
      <c r="M90" s="1196"/>
      <c r="N90" s="688">
        <v>0</v>
      </c>
      <c r="O90" s="610">
        <v>1</v>
      </c>
      <c r="Q90" s="1253"/>
      <c r="R90" s="733">
        <v>2019</v>
      </c>
      <c r="S90" s="950">
        <v>1</v>
      </c>
      <c r="T90" s="33"/>
      <c r="U90" s="287"/>
      <c r="V90" s="33"/>
      <c r="W90" s="287"/>
      <c r="X90" s="33"/>
      <c r="Y90" s="272"/>
      <c r="Z90" s="107"/>
    </row>
    <row r="91" spans="2:27" x14ac:dyDescent="0.25">
      <c r="B91" s="1180"/>
      <c r="C91" s="1"/>
      <c r="D91" s="1023"/>
      <c r="E91" s="1051"/>
      <c r="F91" s="1051"/>
      <c r="H91" s="1023"/>
      <c r="J91" s="23">
        <v>2020</v>
      </c>
      <c r="L91" s="136">
        <v>0</v>
      </c>
      <c r="M91" s="1196"/>
      <c r="N91" s="688">
        <v>0</v>
      </c>
      <c r="O91" s="610">
        <v>1</v>
      </c>
      <c r="Q91" s="1253"/>
      <c r="R91" s="734">
        <v>2020</v>
      </c>
      <c r="S91" s="951">
        <v>1</v>
      </c>
      <c r="T91" s="438"/>
      <c r="U91" s="481"/>
      <c r="V91" s="438"/>
      <c r="W91" s="481"/>
      <c r="X91" s="438"/>
      <c r="Y91" s="495"/>
      <c r="Z91" s="552"/>
      <c r="AA91" s="361"/>
    </row>
    <row r="92" spans="2:27" x14ac:dyDescent="0.25">
      <c r="B92" s="1180"/>
      <c r="C92" s="1"/>
      <c r="D92" s="1023"/>
      <c r="E92" s="1051"/>
      <c r="F92" s="1051"/>
      <c r="H92" s="1023"/>
      <c r="J92" s="23">
        <v>2021</v>
      </c>
      <c r="L92" s="718">
        <v>2320414</v>
      </c>
      <c r="M92" s="1196"/>
      <c r="N92" s="720">
        <v>0.2555522026431718</v>
      </c>
      <c r="O92" s="719">
        <v>1</v>
      </c>
      <c r="Q92" s="1253"/>
      <c r="R92" s="734">
        <v>2021</v>
      </c>
      <c r="S92" s="633">
        <v>1</v>
      </c>
      <c r="T92" s="493"/>
      <c r="U92" s="481"/>
      <c r="V92" s="438"/>
      <c r="W92" s="481"/>
      <c r="X92" s="438"/>
      <c r="Y92" s="486"/>
      <c r="Z92" s="552"/>
      <c r="AA92" s="361"/>
    </row>
    <row r="93" spans="2:27" ht="15.75" thickBot="1" x14ac:dyDescent="0.3">
      <c r="B93" s="1169"/>
      <c r="C93" s="1"/>
      <c r="D93" s="1024"/>
      <c r="E93" s="1052"/>
      <c r="F93" s="1052"/>
      <c r="H93" s="1024"/>
      <c r="J93" s="20">
        <v>2022</v>
      </c>
      <c r="L93" s="492">
        <v>0</v>
      </c>
      <c r="M93" s="1197"/>
      <c r="N93" s="433">
        <v>0</v>
      </c>
      <c r="O93" s="629">
        <v>1</v>
      </c>
      <c r="Q93" s="1253"/>
      <c r="R93" s="351">
        <v>2022</v>
      </c>
      <c r="S93" s="952">
        <v>1</v>
      </c>
      <c r="T93" s="953"/>
      <c r="U93" s="952"/>
      <c r="V93" s="954"/>
      <c r="W93" s="955"/>
      <c r="X93" s="954"/>
      <c r="Y93" s="956"/>
      <c r="Z93" s="552"/>
      <c r="AA93" s="361"/>
    </row>
    <row r="94" spans="2:27" ht="15.75" thickBot="1" x14ac:dyDescent="0.3">
      <c r="B94" s="87"/>
      <c r="C94" s="1"/>
      <c r="D94" s="35"/>
      <c r="E94" s="35"/>
      <c r="F94" s="35"/>
      <c r="H94" s="14"/>
      <c r="J94" s="88"/>
      <c r="L94" s="488">
        <v>2320414</v>
      </c>
      <c r="M94" s="211"/>
      <c r="N94" s="487">
        <v>0.2555522026431718</v>
      </c>
      <c r="O94" s="90"/>
      <c r="Q94" s="1253"/>
      <c r="R94" s="89"/>
      <c r="S94" s="5"/>
      <c r="T94" s="5"/>
      <c r="U94" s="5"/>
      <c r="V94" s="5"/>
      <c r="W94" s="5"/>
      <c r="X94" s="5"/>
      <c r="Y94" s="5"/>
      <c r="Z94" s="552"/>
      <c r="AA94" s="361"/>
    </row>
    <row r="95" spans="2:27" ht="6" customHeight="1" thickBot="1" x14ac:dyDescent="0.3">
      <c r="D95" s="36"/>
      <c r="E95" s="36"/>
      <c r="F95" s="105"/>
      <c r="J95" s="2"/>
      <c r="K95" s="5"/>
      <c r="L95" s="212"/>
      <c r="M95" s="250"/>
      <c r="N95" s="75"/>
      <c r="O95" s="75"/>
      <c r="P95" s="5"/>
      <c r="Q95" s="1253"/>
      <c r="R95" s="89"/>
      <c r="S95" s="5"/>
      <c r="T95" s="5"/>
      <c r="U95" s="5"/>
      <c r="V95" s="5"/>
      <c r="W95" s="5"/>
      <c r="X95" s="5"/>
      <c r="Y95" s="5"/>
      <c r="Z95" s="552"/>
      <c r="AA95" s="361"/>
    </row>
    <row r="96" spans="2:27" ht="14.65" customHeight="1" x14ac:dyDescent="0.25">
      <c r="B96" s="1184" t="s">
        <v>70</v>
      </c>
      <c r="C96" s="1"/>
      <c r="D96" s="1022" t="s">
        <v>305</v>
      </c>
      <c r="E96" s="1050" t="s">
        <v>306</v>
      </c>
      <c r="F96" s="1050" t="s">
        <v>307</v>
      </c>
      <c r="H96" s="1022" t="s">
        <v>312</v>
      </c>
      <c r="J96" s="18">
        <v>2018</v>
      </c>
      <c r="L96" s="490">
        <v>4563094.13</v>
      </c>
      <c r="M96" s="1195">
        <v>5988349</v>
      </c>
      <c r="N96" s="687">
        <v>0.76199535631607307</v>
      </c>
      <c r="O96" s="609">
        <v>1</v>
      </c>
      <c r="Q96" s="1253"/>
      <c r="R96" s="732">
        <v>2018</v>
      </c>
      <c r="S96" s="62">
        <v>1</v>
      </c>
      <c r="T96" s="969">
        <v>12</v>
      </c>
      <c r="U96" s="286">
        <v>6</v>
      </c>
      <c r="V96" s="969">
        <v>85</v>
      </c>
      <c r="W96" s="286">
        <v>0</v>
      </c>
      <c r="X96" s="34"/>
      <c r="Y96" s="271"/>
      <c r="Z96" s="552"/>
      <c r="AA96" s="361"/>
    </row>
    <row r="97" spans="2:27" x14ac:dyDescent="0.25">
      <c r="B97" s="1180"/>
      <c r="C97" s="1"/>
      <c r="D97" s="1023"/>
      <c r="E97" s="1051"/>
      <c r="F97" s="1051"/>
      <c r="H97" s="1023"/>
      <c r="J97" s="19">
        <v>2019</v>
      </c>
      <c r="L97" s="491">
        <v>896757.49</v>
      </c>
      <c r="M97" s="1196"/>
      <c r="N97" s="688">
        <v>0.14975037193056048</v>
      </c>
      <c r="O97" s="610">
        <v>1</v>
      </c>
      <c r="Q97" s="1253"/>
      <c r="R97" s="733">
        <v>2019</v>
      </c>
      <c r="S97" s="63">
        <v>1</v>
      </c>
      <c r="T97" s="353">
        <v>12</v>
      </c>
      <c r="U97" s="287">
        <v>6</v>
      </c>
      <c r="V97" s="353">
        <v>85</v>
      </c>
      <c r="W97" s="287">
        <v>0</v>
      </c>
      <c r="X97" s="33"/>
      <c r="Y97" s="272"/>
      <c r="Z97" s="552"/>
      <c r="AA97" s="361"/>
    </row>
    <row r="98" spans="2:27" x14ac:dyDescent="0.25">
      <c r="B98" s="1180"/>
      <c r="C98" s="1"/>
      <c r="D98" s="1023"/>
      <c r="E98" s="1051"/>
      <c r="F98" s="1051"/>
      <c r="H98" s="1023"/>
      <c r="J98" s="23">
        <v>2020</v>
      </c>
      <c r="L98" s="136">
        <v>221145</v>
      </c>
      <c r="M98" s="1196"/>
      <c r="N98" s="688">
        <v>3.6929210371673397E-2</v>
      </c>
      <c r="O98" s="610">
        <v>1</v>
      </c>
      <c r="Q98" s="1253"/>
      <c r="R98" s="734">
        <v>2020</v>
      </c>
      <c r="S98" s="435">
        <v>1</v>
      </c>
      <c r="T98" s="784">
        <v>12</v>
      </c>
      <c r="U98" s="481">
        <v>6</v>
      </c>
      <c r="V98" s="784">
        <v>85</v>
      </c>
      <c r="W98" s="481">
        <v>0</v>
      </c>
      <c r="X98" s="438"/>
      <c r="Y98" s="495"/>
      <c r="Z98" s="552"/>
      <c r="AA98" s="361"/>
    </row>
    <row r="99" spans="2:27" x14ac:dyDescent="0.25">
      <c r="B99" s="1180"/>
      <c r="C99" s="1"/>
      <c r="D99" s="1023"/>
      <c r="E99" s="1051"/>
      <c r="F99" s="1051"/>
      <c r="H99" s="1023"/>
      <c r="J99" s="23">
        <v>2021</v>
      </c>
      <c r="L99" s="718">
        <v>307352</v>
      </c>
      <c r="M99" s="1196"/>
      <c r="N99" s="720">
        <v>5.132499792513763E-2</v>
      </c>
      <c r="O99" s="719">
        <v>1</v>
      </c>
      <c r="Q99" s="1253"/>
      <c r="R99" s="734">
        <v>2021</v>
      </c>
      <c r="S99" s="435">
        <v>1</v>
      </c>
      <c r="T99" s="970">
        <v>12</v>
      </c>
      <c r="U99" s="508">
        <v>6</v>
      </c>
      <c r="V99" s="784">
        <v>85</v>
      </c>
      <c r="W99" s="784">
        <v>76</v>
      </c>
      <c r="X99" s="438"/>
      <c r="Y99" s="486"/>
      <c r="Z99" s="552"/>
      <c r="AA99" s="361"/>
    </row>
    <row r="100" spans="2:27" ht="15.75" thickBot="1" x14ac:dyDescent="0.3">
      <c r="B100" s="1169"/>
      <c r="C100" s="1"/>
      <c r="D100" s="1024"/>
      <c r="E100" s="1052"/>
      <c r="F100" s="1052"/>
      <c r="H100" s="1024"/>
      <c r="J100" s="20">
        <v>2022</v>
      </c>
      <c r="L100" s="492">
        <v>0</v>
      </c>
      <c r="M100" s="1197"/>
      <c r="N100" s="433">
        <v>0</v>
      </c>
      <c r="O100" s="629">
        <v>1</v>
      </c>
      <c r="Q100" s="1253"/>
      <c r="R100" s="351">
        <v>2022</v>
      </c>
      <c r="S100" s="960">
        <v>1</v>
      </c>
      <c r="T100" s="953">
        <v>12</v>
      </c>
      <c r="U100" s="764">
        <v>6</v>
      </c>
      <c r="V100" s="957">
        <v>85</v>
      </c>
      <c r="W100" s="765">
        <v>99</v>
      </c>
      <c r="X100" s="954"/>
      <c r="Y100" s="956"/>
      <c r="Z100" s="552"/>
      <c r="AA100" s="361"/>
    </row>
    <row r="101" spans="2:27" ht="15.75" thickBot="1" x14ac:dyDescent="0.3">
      <c r="B101" s="87"/>
      <c r="C101" s="1"/>
      <c r="D101" s="35"/>
      <c r="E101" s="35"/>
      <c r="F101" s="35"/>
      <c r="H101" s="14"/>
      <c r="J101" s="88"/>
      <c r="L101" s="488">
        <v>5988348.6200000001</v>
      </c>
      <c r="M101" s="211"/>
      <c r="N101" s="487">
        <v>0.99999993654344466</v>
      </c>
      <c r="O101" s="90"/>
      <c r="Q101" s="1253"/>
      <c r="R101" s="89"/>
      <c r="S101" s="5"/>
      <c r="T101" s="5"/>
      <c r="U101" s="5"/>
      <c r="V101" s="5"/>
      <c r="W101" s="5"/>
      <c r="X101" s="5"/>
      <c r="Y101" s="5"/>
      <c r="Z101" s="552"/>
      <c r="AA101" s="361"/>
    </row>
    <row r="102" spans="2:27" ht="6" customHeight="1" thickBot="1" x14ac:dyDescent="0.3">
      <c r="D102" s="36"/>
      <c r="E102" s="36"/>
      <c r="F102" s="105"/>
      <c r="J102" s="2"/>
      <c r="K102" s="5"/>
      <c r="L102" s="212"/>
      <c r="M102" s="250"/>
      <c r="N102" s="75"/>
      <c r="O102" s="75"/>
      <c r="Q102" s="1253"/>
      <c r="R102" s="89"/>
      <c r="S102" s="5"/>
      <c r="T102" s="5"/>
      <c r="U102" s="5"/>
      <c r="V102" s="5"/>
      <c r="W102" s="5"/>
      <c r="X102" s="5"/>
      <c r="Y102" s="5"/>
      <c r="Z102" s="552"/>
      <c r="AA102" s="361"/>
    </row>
    <row r="103" spans="2:27" ht="14.65" customHeight="1" x14ac:dyDescent="0.25">
      <c r="B103" s="1184" t="s">
        <v>322</v>
      </c>
      <c r="C103" s="1"/>
      <c r="D103" s="1022" t="s">
        <v>305</v>
      </c>
      <c r="E103" s="1050" t="s">
        <v>306</v>
      </c>
      <c r="F103" s="1050" t="s">
        <v>307</v>
      </c>
      <c r="H103" s="1022" t="s">
        <v>312</v>
      </c>
      <c r="J103" s="18">
        <v>2018</v>
      </c>
      <c r="L103" s="490">
        <v>0</v>
      </c>
      <c r="M103" s="1195">
        <v>8733352</v>
      </c>
      <c r="N103" s="687">
        <v>0</v>
      </c>
      <c r="O103" s="609">
        <v>1</v>
      </c>
      <c r="Q103" s="1253"/>
      <c r="R103" s="721">
        <v>2018</v>
      </c>
      <c r="S103" s="62">
        <v>4</v>
      </c>
      <c r="T103" s="429"/>
      <c r="U103" s="286"/>
      <c r="V103" s="206">
        <v>50000</v>
      </c>
      <c r="W103" s="958">
        <v>20000</v>
      </c>
      <c r="X103" s="34"/>
      <c r="Y103" s="333"/>
      <c r="Z103" s="552"/>
      <c r="AA103" s="361"/>
    </row>
    <row r="104" spans="2:27" ht="14.65" customHeight="1" x14ac:dyDescent="0.25">
      <c r="B104" s="1180"/>
      <c r="C104" s="1"/>
      <c r="D104" s="1023"/>
      <c r="E104" s="1051"/>
      <c r="F104" s="1051"/>
      <c r="H104" s="1023"/>
      <c r="J104" s="19">
        <v>2019</v>
      </c>
      <c r="L104" s="491">
        <v>2734900</v>
      </c>
      <c r="M104" s="1196"/>
      <c r="N104" s="688">
        <v>0.31315581920893604</v>
      </c>
      <c r="O104" s="610">
        <v>1</v>
      </c>
      <c r="Q104" s="1253"/>
      <c r="R104" s="722">
        <v>2019</v>
      </c>
      <c r="S104" s="63">
        <v>4</v>
      </c>
      <c r="T104" s="430"/>
      <c r="U104" s="287"/>
      <c r="V104" s="207">
        <v>50000</v>
      </c>
      <c r="W104" s="959">
        <v>20000</v>
      </c>
      <c r="X104" s="33"/>
      <c r="Y104" s="334"/>
      <c r="Z104" s="552"/>
      <c r="AA104" s="361"/>
    </row>
    <row r="105" spans="2:27" ht="14.65" customHeight="1" x14ac:dyDescent="0.25">
      <c r="B105" s="1180"/>
      <c r="C105" s="1"/>
      <c r="D105" s="1023"/>
      <c r="E105" s="1051"/>
      <c r="F105" s="1051"/>
      <c r="H105" s="1023"/>
      <c r="J105" s="23">
        <v>2020</v>
      </c>
      <c r="L105" s="136">
        <v>4618880</v>
      </c>
      <c r="M105" s="1196"/>
      <c r="N105" s="688">
        <v>0.52887825888616424</v>
      </c>
      <c r="O105" s="610">
        <v>1</v>
      </c>
      <c r="Q105" s="1253"/>
      <c r="R105" s="723">
        <v>2020</v>
      </c>
      <c r="S105" s="435">
        <v>4</v>
      </c>
      <c r="T105" s="493"/>
      <c r="U105" s="481"/>
      <c r="V105" s="577">
        <v>50000</v>
      </c>
      <c r="W105" s="940">
        <v>20000</v>
      </c>
      <c r="X105" s="438"/>
      <c r="Y105" s="486"/>
      <c r="Z105" s="552"/>
      <c r="AA105" s="361"/>
    </row>
    <row r="106" spans="2:27" ht="14.65" customHeight="1" x14ac:dyDescent="0.25">
      <c r="B106" s="1180"/>
      <c r="C106" s="1"/>
      <c r="D106" s="1023"/>
      <c r="E106" s="1051"/>
      <c r="F106" s="1051"/>
      <c r="H106" s="1023"/>
      <c r="J106" s="23">
        <v>2021</v>
      </c>
      <c r="L106" s="718">
        <v>1172424</v>
      </c>
      <c r="M106" s="1196"/>
      <c r="N106" s="720">
        <v>0.13424673596117503</v>
      </c>
      <c r="O106" s="719">
        <v>1</v>
      </c>
      <c r="Q106" s="1253"/>
      <c r="R106" s="723">
        <v>2021</v>
      </c>
      <c r="S106" s="435">
        <v>4</v>
      </c>
      <c r="T106" s="493"/>
      <c r="U106" s="481"/>
      <c r="V106" s="577">
        <v>50000</v>
      </c>
      <c r="W106" s="940">
        <v>20000</v>
      </c>
      <c r="X106" s="438"/>
      <c r="Y106" s="486"/>
      <c r="Z106" s="552"/>
      <c r="AA106" s="361"/>
    </row>
    <row r="107" spans="2:27" ht="14.65" customHeight="1" thickBot="1" x14ac:dyDescent="0.3">
      <c r="B107" s="1169"/>
      <c r="C107" s="1"/>
      <c r="D107" s="1024"/>
      <c r="E107" s="1052"/>
      <c r="F107" s="1052"/>
      <c r="H107" s="1024"/>
      <c r="J107" s="20">
        <v>2022</v>
      </c>
      <c r="L107" s="492">
        <v>200000</v>
      </c>
      <c r="M107" s="1197"/>
      <c r="N107" s="433">
        <v>2.2900714410686755E-2</v>
      </c>
      <c r="O107" s="629">
        <v>1</v>
      </c>
      <c r="Q107" s="1253"/>
      <c r="R107" s="351">
        <v>2022</v>
      </c>
      <c r="S107" s="699">
        <v>4</v>
      </c>
      <c r="T107" s="953"/>
      <c r="U107" s="952"/>
      <c r="V107" s="954">
        <v>50000</v>
      </c>
      <c r="W107" s="955">
        <v>20000</v>
      </c>
      <c r="X107" s="954"/>
      <c r="Y107" s="956"/>
      <c r="Z107" s="552"/>
      <c r="AA107" s="361"/>
    </row>
    <row r="108" spans="2:27" ht="15.75" thickBot="1" x14ac:dyDescent="0.3">
      <c r="B108" s="87"/>
      <c r="C108" s="1"/>
      <c r="D108" s="35"/>
      <c r="E108" s="35"/>
      <c r="F108" s="35"/>
      <c r="H108" s="14"/>
      <c r="J108" s="88"/>
      <c r="L108" s="488">
        <v>8726204</v>
      </c>
      <c r="M108" s="211"/>
      <c r="N108" s="487">
        <v>0.99918152846696207</v>
      </c>
      <c r="O108" s="90"/>
      <c r="Q108" s="1253"/>
      <c r="R108" s="89"/>
      <c r="S108" s="5"/>
      <c r="T108" s="5"/>
      <c r="U108" s="5"/>
      <c r="V108" s="5"/>
      <c r="W108" s="5"/>
      <c r="X108" s="5"/>
      <c r="Y108" s="5"/>
      <c r="Z108" s="552"/>
      <c r="AA108" s="361"/>
    </row>
    <row r="109" spans="2:27" ht="6" customHeight="1" thickBot="1" x14ac:dyDescent="0.3">
      <c r="D109" s="36"/>
      <c r="E109" s="36"/>
      <c r="F109" s="105"/>
      <c r="J109" s="2"/>
      <c r="K109" s="5"/>
      <c r="L109" s="212"/>
      <c r="M109" s="250"/>
      <c r="N109" s="75"/>
      <c r="O109" s="75"/>
      <c r="Q109" s="1253"/>
      <c r="R109" s="89"/>
      <c r="S109" s="5"/>
      <c r="T109" s="5"/>
      <c r="U109" s="5"/>
      <c r="V109" s="5"/>
      <c r="W109" s="5"/>
      <c r="X109" s="5"/>
      <c r="Y109" s="5"/>
      <c r="Z109" s="552"/>
      <c r="AA109" s="361"/>
    </row>
    <row r="110" spans="2:27" ht="14.65" customHeight="1" x14ac:dyDescent="0.25">
      <c r="B110" s="1184" t="s">
        <v>323</v>
      </c>
      <c r="C110" s="1"/>
      <c r="D110" s="1022" t="s">
        <v>305</v>
      </c>
      <c r="E110" s="1050" t="s">
        <v>306</v>
      </c>
      <c r="F110" s="1050" t="s">
        <v>307</v>
      </c>
      <c r="H110" s="1022" t="s">
        <v>312</v>
      </c>
      <c r="J110" s="18">
        <v>2018</v>
      </c>
      <c r="L110" s="490">
        <v>0</v>
      </c>
      <c r="M110" s="1195">
        <v>31000000</v>
      </c>
      <c r="N110" s="687">
        <v>0</v>
      </c>
      <c r="O110" s="609">
        <v>1</v>
      </c>
      <c r="Q110" s="1253"/>
      <c r="R110" s="732">
        <v>2018</v>
      </c>
      <c r="S110" s="40">
        <v>4</v>
      </c>
      <c r="T110" s="34"/>
      <c r="U110" s="286"/>
      <c r="V110" s="34"/>
      <c r="W110" s="286"/>
      <c r="X110" s="34"/>
      <c r="Y110" s="271"/>
      <c r="Z110" s="552"/>
      <c r="AA110" s="361"/>
    </row>
    <row r="111" spans="2:27" ht="14.65" customHeight="1" x14ac:dyDescent="0.25">
      <c r="B111" s="1180"/>
      <c r="C111" s="1"/>
      <c r="D111" s="1023"/>
      <c r="E111" s="1051"/>
      <c r="F111" s="1051"/>
      <c r="H111" s="1023"/>
      <c r="J111" s="19">
        <v>2019</v>
      </c>
      <c r="L111" s="491">
        <v>795567</v>
      </c>
      <c r="M111" s="1196"/>
      <c r="N111" s="688">
        <v>2.5663451612903225E-2</v>
      </c>
      <c r="O111" s="610">
        <v>1</v>
      </c>
      <c r="Q111" s="1253"/>
      <c r="R111" s="733">
        <v>2019</v>
      </c>
      <c r="S111" s="41">
        <v>4</v>
      </c>
      <c r="T111" s="33"/>
      <c r="U111" s="287"/>
      <c r="V111" s="33"/>
      <c r="W111" s="287"/>
      <c r="X111" s="33"/>
      <c r="Y111" s="272"/>
      <c r="Z111" s="552"/>
      <c r="AA111" s="361"/>
    </row>
    <row r="112" spans="2:27" ht="14.65" customHeight="1" x14ac:dyDescent="0.25">
      <c r="B112" s="1180"/>
      <c r="C112" s="1"/>
      <c r="D112" s="1023"/>
      <c r="E112" s="1051"/>
      <c r="F112" s="1051"/>
      <c r="H112" s="1023"/>
      <c r="J112" s="23">
        <v>2020</v>
      </c>
      <c r="L112" s="136">
        <v>2057116</v>
      </c>
      <c r="M112" s="1196"/>
      <c r="N112" s="688">
        <v>6.6358580645161286E-2</v>
      </c>
      <c r="O112" s="610">
        <v>1</v>
      </c>
      <c r="Q112" s="1253"/>
      <c r="R112" s="734">
        <v>2020</v>
      </c>
      <c r="S112" s="436">
        <v>4</v>
      </c>
      <c r="T112" s="438"/>
      <c r="U112" s="481"/>
      <c r="V112" s="438"/>
      <c r="W112" s="481"/>
      <c r="X112" s="438"/>
      <c r="Y112" s="495"/>
      <c r="Z112" s="552"/>
      <c r="AA112" s="361"/>
    </row>
    <row r="113" spans="2:27" ht="14.65" customHeight="1" x14ac:dyDescent="0.25">
      <c r="B113" s="1180"/>
      <c r="C113" s="1"/>
      <c r="D113" s="1023"/>
      <c r="E113" s="1051"/>
      <c r="F113" s="1051"/>
      <c r="H113" s="1023"/>
      <c r="J113" s="23">
        <v>2021</v>
      </c>
      <c r="L113" s="718">
        <v>2224812</v>
      </c>
      <c r="M113" s="1196"/>
      <c r="N113" s="720">
        <v>7.1768129032258071E-2</v>
      </c>
      <c r="O113" s="719">
        <v>1</v>
      </c>
      <c r="Q113" s="1253"/>
      <c r="R113" s="734">
        <v>2021</v>
      </c>
      <c r="S113" s="435">
        <v>4</v>
      </c>
      <c r="T113" s="493"/>
      <c r="U113" s="481"/>
      <c r="V113" s="438"/>
      <c r="W113" s="481"/>
      <c r="X113" s="438"/>
      <c r="Y113" s="486"/>
      <c r="Z113" s="552"/>
      <c r="AA113" s="361"/>
    </row>
    <row r="114" spans="2:27" ht="14.65" customHeight="1" thickBot="1" x14ac:dyDescent="0.3">
      <c r="B114" s="1169"/>
      <c r="C114" s="1"/>
      <c r="D114" s="1024"/>
      <c r="E114" s="1052"/>
      <c r="F114" s="1052"/>
      <c r="H114" s="1024"/>
      <c r="J114" s="20">
        <v>2022</v>
      </c>
      <c r="L114" s="492">
        <v>2750000</v>
      </c>
      <c r="M114" s="1197"/>
      <c r="N114" s="433">
        <v>8.8709677419354843E-2</v>
      </c>
      <c r="O114" s="629">
        <v>1</v>
      </c>
      <c r="Q114" s="1254"/>
      <c r="R114" s="351">
        <v>2022</v>
      </c>
      <c r="S114" s="699">
        <v>4</v>
      </c>
      <c r="T114" s="953"/>
      <c r="U114" s="952"/>
      <c r="V114" s="954"/>
      <c r="W114" s="955"/>
      <c r="X114" s="954"/>
      <c r="Y114" s="956"/>
      <c r="Z114" s="552"/>
      <c r="AA114" s="361"/>
    </row>
    <row r="115" spans="2:27" ht="15.75" thickBot="1" x14ac:dyDescent="0.3">
      <c r="B115" s="87"/>
      <c r="C115" s="1"/>
      <c r="D115" s="35"/>
      <c r="E115" s="35"/>
      <c r="F115" s="35"/>
      <c r="H115" s="14"/>
      <c r="J115" s="88"/>
      <c r="L115" s="488">
        <v>7827495</v>
      </c>
      <c r="M115" s="211"/>
      <c r="N115" s="487">
        <v>0.2524998387096774</v>
      </c>
      <c r="O115" s="90"/>
      <c r="Q115" s="1"/>
      <c r="R115" s="1"/>
      <c r="S115" s="561"/>
      <c r="T115" s="561"/>
      <c r="U115" s="561"/>
      <c r="V115" s="561"/>
      <c r="W115" s="561"/>
      <c r="X115" s="561"/>
      <c r="Y115" s="561"/>
      <c r="Z115" s="561"/>
      <c r="AA115" s="361"/>
    </row>
    <row r="116" spans="2:27" ht="6" customHeight="1" x14ac:dyDescent="0.25">
      <c r="D116" s="36"/>
      <c r="E116" s="36"/>
      <c r="J116" s="2"/>
      <c r="K116" s="5"/>
      <c r="L116" s="212"/>
      <c r="M116" s="250"/>
      <c r="N116" s="75"/>
      <c r="O116" s="75"/>
      <c r="P116" s="75"/>
      <c r="Q116" s="75"/>
      <c r="R116" s="75"/>
      <c r="S116" s="562"/>
      <c r="T116" s="361"/>
      <c r="U116" s="361"/>
      <c r="V116" s="361"/>
      <c r="W116" s="361"/>
      <c r="X116" s="365"/>
      <c r="Y116" s="361"/>
      <c r="Z116" s="552"/>
      <c r="AA116" s="361"/>
    </row>
    <row r="117" spans="2:27" x14ac:dyDescent="0.25">
      <c r="D117" s="36"/>
      <c r="E117" s="36"/>
      <c r="L117" s="244"/>
      <c r="M117" s="248"/>
      <c r="P117" s="5"/>
      <c r="Q117" s="5"/>
      <c r="R117" s="5"/>
      <c r="S117" s="365"/>
      <c r="T117" s="361"/>
      <c r="U117" s="361"/>
      <c r="V117" s="361"/>
      <c r="W117" s="361"/>
      <c r="X117" s="361"/>
      <c r="Y117" s="361"/>
      <c r="Z117" s="552"/>
      <c r="AA117" s="361"/>
    </row>
    <row r="118" spans="2:27" x14ac:dyDescent="0.25">
      <c r="D118" s="36"/>
      <c r="E118" s="36"/>
      <c r="Q118" s="36"/>
      <c r="R118" s="36"/>
      <c r="Z118" s="107"/>
    </row>
    <row r="119" spans="2:27" x14ac:dyDescent="0.25">
      <c r="D119" s="36"/>
      <c r="E119" s="36"/>
      <c r="Q119" s="36"/>
      <c r="R119" s="36"/>
      <c r="Z119" s="107"/>
    </row>
    <row r="120" spans="2:27" x14ac:dyDescent="0.25">
      <c r="D120" s="36"/>
      <c r="E120" s="36"/>
      <c r="Q120" s="36"/>
      <c r="R120" s="36"/>
      <c r="Z120" s="107"/>
    </row>
    <row r="121" spans="2:27" x14ac:dyDescent="0.25">
      <c r="D121" s="36"/>
      <c r="E121" s="36"/>
      <c r="Q121" s="36"/>
      <c r="R121" s="36"/>
      <c r="Z121" s="107"/>
    </row>
    <row r="122" spans="2:27" x14ac:dyDescent="0.25">
      <c r="D122" s="36"/>
      <c r="E122" s="36"/>
      <c r="Q122" s="36"/>
      <c r="R122" s="36"/>
      <c r="Z122" s="107"/>
    </row>
    <row r="123" spans="2:27" x14ac:dyDescent="0.25">
      <c r="D123" s="36"/>
      <c r="E123" s="36"/>
      <c r="Q123" s="36"/>
      <c r="R123" s="36"/>
      <c r="Z123" s="107"/>
    </row>
    <row r="124" spans="2:27" x14ac:dyDescent="0.25">
      <c r="D124" s="36"/>
      <c r="E124" s="36"/>
      <c r="Q124" s="36"/>
      <c r="R124" s="36"/>
      <c r="Z124" s="107"/>
    </row>
    <row r="125" spans="2:27" x14ac:dyDescent="0.25">
      <c r="D125" s="36"/>
      <c r="E125" s="36"/>
      <c r="Q125" s="36"/>
      <c r="R125" s="36"/>
      <c r="Z125" s="107"/>
    </row>
    <row r="126" spans="2:27" hidden="1" x14ac:dyDescent="0.25">
      <c r="D126" s="36"/>
      <c r="E126" s="36"/>
      <c r="Q126" s="36"/>
      <c r="R126" s="36"/>
      <c r="Z126" s="107"/>
    </row>
    <row r="127" spans="2:27" hidden="1" x14ac:dyDescent="0.25">
      <c r="D127" s="36"/>
      <c r="E127" s="36"/>
      <c r="Q127" s="36"/>
      <c r="R127" s="36"/>
      <c r="Z127" s="107"/>
    </row>
    <row r="128" spans="2:27" hidden="1" x14ac:dyDescent="0.25">
      <c r="D128" s="36"/>
      <c r="E128" s="36"/>
      <c r="Q128" s="36"/>
      <c r="R128" s="36"/>
      <c r="Z128" s="107"/>
    </row>
    <row r="129" spans="4:26" hidden="1" x14ac:dyDescent="0.25">
      <c r="D129" s="36"/>
      <c r="E129" s="36"/>
      <c r="Q129" s="36"/>
      <c r="R129" s="36"/>
      <c r="Z129" s="107"/>
    </row>
    <row r="130" spans="4:26" hidden="1" x14ac:dyDescent="0.25">
      <c r="D130" s="36"/>
      <c r="E130" s="36"/>
      <c r="Q130" s="36"/>
      <c r="R130" s="36"/>
      <c r="Z130" s="107"/>
    </row>
    <row r="131" spans="4:26" hidden="1" x14ac:dyDescent="0.25">
      <c r="D131" s="36"/>
      <c r="E131" s="36"/>
      <c r="Q131" s="36"/>
      <c r="R131" s="36"/>
      <c r="Z131" s="107"/>
    </row>
    <row r="132" spans="4:26" hidden="1" x14ac:dyDescent="0.25">
      <c r="D132" s="36"/>
      <c r="E132" s="36"/>
      <c r="Q132" s="36"/>
      <c r="R132" s="36"/>
      <c r="Z132" s="107"/>
    </row>
    <row r="133" spans="4:26" hidden="1" x14ac:dyDescent="0.25">
      <c r="D133" s="36"/>
      <c r="E133" s="36"/>
      <c r="Q133" s="36"/>
      <c r="R133" s="36"/>
      <c r="Z133" s="107"/>
    </row>
    <row r="134" spans="4:26" hidden="1" x14ac:dyDescent="0.25">
      <c r="D134" s="36"/>
      <c r="E134" s="36"/>
      <c r="Q134" s="36"/>
      <c r="R134" s="36"/>
      <c r="Z134" s="107"/>
    </row>
    <row r="135" spans="4:26" hidden="1" x14ac:dyDescent="0.25">
      <c r="D135" s="36"/>
      <c r="E135" s="36"/>
      <c r="Q135" s="36"/>
      <c r="R135" s="36"/>
      <c r="Z135" s="107"/>
    </row>
    <row r="136" spans="4:26" hidden="1" x14ac:dyDescent="0.25">
      <c r="D136" s="36"/>
      <c r="E136" s="36"/>
      <c r="Q136" s="36"/>
      <c r="R136" s="36"/>
      <c r="Z136" s="107"/>
    </row>
    <row r="137" spans="4:26" hidden="1" x14ac:dyDescent="0.25">
      <c r="D137" s="36"/>
      <c r="E137" s="36"/>
      <c r="Q137" s="36"/>
      <c r="R137" s="36"/>
      <c r="Z137" s="107"/>
    </row>
    <row r="138" spans="4:26" hidden="1" x14ac:dyDescent="0.25">
      <c r="D138" s="36"/>
      <c r="E138" s="36"/>
      <c r="Q138" s="36"/>
      <c r="R138" s="36"/>
      <c r="Z138" s="107"/>
    </row>
    <row r="139" spans="4:26" hidden="1" x14ac:dyDescent="0.25">
      <c r="D139" s="36"/>
      <c r="E139" s="36"/>
      <c r="Q139" s="36"/>
      <c r="R139" s="36"/>
      <c r="Z139" s="107"/>
    </row>
    <row r="140" spans="4:26" hidden="1" x14ac:dyDescent="0.25">
      <c r="D140" s="36"/>
      <c r="E140" s="36"/>
      <c r="Q140" s="36"/>
      <c r="R140" s="36"/>
      <c r="Z140" s="107"/>
    </row>
    <row r="141" spans="4:26" hidden="1" x14ac:dyDescent="0.25">
      <c r="D141" s="36"/>
      <c r="E141" s="36"/>
      <c r="Q141" s="36"/>
      <c r="R141" s="36"/>
      <c r="Z141" s="107"/>
    </row>
    <row r="142" spans="4:26" hidden="1" x14ac:dyDescent="0.25">
      <c r="D142" s="36"/>
      <c r="E142" s="36"/>
      <c r="Q142" s="36"/>
      <c r="R142" s="36"/>
      <c r="Z142" s="107"/>
    </row>
    <row r="143" spans="4:26" hidden="1" x14ac:dyDescent="0.25">
      <c r="D143" s="36"/>
      <c r="E143" s="36"/>
      <c r="Q143" s="36"/>
      <c r="R143" s="36"/>
      <c r="Z143" s="107"/>
    </row>
    <row r="144" spans="4:26" hidden="1" x14ac:dyDescent="0.25">
      <c r="D144" s="36"/>
      <c r="E144" s="36"/>
      <c r="Q144" s="36"/>
      <c r="R144" s="36"/>
      <c r="Z144" s="107"/>
    </row>
    <row r="145" spans="4:26" hidden="1" x14ac:dyDescent="0.25">
      <c r="D145" s="36"/>
      <c r="E145" s="36"/>
      <c r="Q145" s="36"/>
      <c r="R145" s="36"/>
      <c r="Z145" s="107"/>
    </row>
    <row r="146" spans="4:26" hidden="1" x14ac:dyDescent="0.25">
      <c r="D146" s="36"/>
      <c r="E146" s="36"/>
      <c r="Q146" s="36"/>
      <c r="R146" s="36"/>
      <c r="Z146" s="107"/>
    </row>
    <row r="147" spans="4:26" hidden="1" x14ac:dyDescent="0.25">
      <c r="D147" s="36"/>
      <c r="E147" s="36"/>
      <c r="Q147" s="36"/>
      <c r="R147" s="36"/>
      <c r="Z147" s="107"/>
    </row>
    <row r="148" spans="4:26" hidden="1" x14ac:dyDescent="0.25">
      <c r="D148" s="36"/>
      <c r="E148" s="36"/>
      <c r="Q148" s="36"/>
      <c r="R148" s="36"/>
      <c r="Z148" s="107"/>
    </row>
    <row r="149" spans="4:26" hidden="1" x14ac:dyDescent="0.25">
      <c r="D149" s="36"/>
      <c r="E149" s="36"/>
      <c r="Q149" s="36"/>
      <c r="R149" s="36"/>
      <c r="Z149" s="107"/>
    </row>
    <row r="150" spans="4:26" hidden="1" x14ac:dyDescent="0.25">
      <c r="D150" s="36"/>
      <c r="E150" s="36"/>
      <c r="Q150" s="36"/>
      <c r="R150" s="36"/>
      <c r="Z150" s="107"/>
    </row>
    <row r="151" spans="4:26" hidden="1" x14ac:dyDescent="0.25">
      <c r="D151" s="36"/>
      <c r="E151" s="36"/>
      <c r="Q151" s="36"/>
      <c r="R151" s="36"/>
      <c r="Z151" s="107"/>
    </row>
    <row r="152" spans="4:26" hidden="1" x14ac:dyDescent="0.25">
      <c r="D152" s="36"/>
      <c r="E152" s="36"/>
      <c r="Q152" s="36"/>
      <c r="R152" s="36"/>
      <c r="Z152" s="107"/>
    </row>
    <row r="153" spans="4:26" hidden="1" x14ac:dyDescent="0.25">
      <c r="D153" s="36"/>
      <c r="E153" s="36"/>
      <c r="Q153" s="36"/>
      <c r="R153" s="36"/>
      <c r="Z153" s="107"/>
    </row>
    <row r="154" spans="4:26" hidden="1" x14ac:dyDescent="0.25">
      <c r="D154" s="36"/>
      <c r="E154" s="36"/>
      <c r="Q154" s="36"/>
      <c r="R154" s="36"/>
      <c r="Z154" s="107"/>
    </row>
    <row r="155" spans="4:26" hidden="1" x14ac:dyDescent="0.25">
      <c r="D155" s="36"/>
      <c r="E155" s="36"/>
      <c r="Q155" s="36"/>
      <c r="R155" s="36"/>
      <c r="Z155" s="107"/>
    </row>
    <row r="156" spans="4:26" hidden="1" x14ac:dyDescent="0.25">
      <c r="D156" s="36"/>
      <c r="E156" s="36"/>
      <c r="Q156" s="36"/>
      <c r="R156" s="36"/>
      <c r="Z156" s="107"/>
    </row>
    <row r="157" spans="4:26" hidden="1" x14ac:dyDescent="0.25">
      <c r="D157" s="36"/>
      <c r="E157" s="36"/>
      <c r="Q157" s="36"/>
      <c r="R157" s="36"/>
      <c r="Z157" s="107"/>
    </row>
    <row r="158" spans="4:26" hidden="1" x14ac:dyDescent="0.25">
      <c r="D158" s="36"/>
      <c r="E158" s="36"/>
      <c r="Q158" s="36"/>
      <c r="R158" s="36"/>
      <c r="Z158" s="107"/>
    </row>
    <row r="159" spans="4:26" hidden="1" x14ac:dyDescent="0.25">
      <c r="D159" s="36"/>
      <c r="E159" s="36"/>
      <c r="Q159" s="36"/>
      <c r="R159" s="36"/>
      <c r="Z159" s="107"/>
    </row>
    <row r="160" spans="4:26" hidden="1" x14ac:dyDescent="0.25">
      <c r="D160" s="36"/>
      <c r="E160" s="36"/>
      <c r="Q160" s="36"/>
      <c r="R160" s="36"/>
      <c r="Z160" s="107"/>
    </row>
    <row r="161" spans="4:26" hidden="1" x14ac:dyDescent="0.25">
      <c r="D161" s="36"/>
      <c r="E161" s="36"/>
      <c r="Q161" s="36"/>
      <c r="R161" s="36"/>
      <c r="Z161" s="107"/>
    </row>
    <row r="162" spans="4:26" hidden="1" x14ac:dyDescent="0.25">
      <c r="D162" s="36"/>
      <c r="E162" s="36"/>
      <c r="Q162" s="36"/>
      <c r="R162" s="36"/>
      <c r="Z162" s="107"/>
    </row>
    <row r="163" spans="4:26" hidden="1" x14ac:dyDescent="0.25">
      <c r="D163" s="36"/>
      <c r="E163" s="36"/>
      <c r="Q163" s="36"/>
      <c r="R163" s="36"/>
      <c r="Z163" s="107"/>
    </row>
    <row r="164" spans="4:26" hidden="1" x14ac:dyDescent="0.25">
      <c r="D164" s="36"/>
      <c r="E164" s="36"/>
      <c r="Q164" s="36"/>
      <c r="R164" s="36"/>
      <c r="Z164" s="107"/>
    </row>
    <row r="165" spans="4:26" hidden="1" x14ac:dyDescent="0.25">
      <c r="D165" s="36"/>
      <c r="E165" s="36"/>
      <c r="Q165" s="36"/>
      <c r="R165" s="36"/>
      <c r="Z165" s="107"/>
    </row>
    <row r="166" spans="4:26" hidden="1" x14ac:dyDescent="0.25">
      <c r="D166" s="36"/>
      <c r="E166" s="36"/>
      <c r="Q166" s="36"/>
      <c r="R166" s="36"/>
      <c r="Z166" s="107"/>
    </row>
    <row r="167" spans="4:26" hidden="1" x14ac:dyDescent="0.25">
      <c r="D167" s="36"/>
      <c r="E167" s="36"/>
      <c r="Q167" s="36"/>
      <c r="R167" s="36"/>
      <c r="Z167" s="107"/>
    </row>
    <row r="168" spans="4:26" hidden="1" x14ac:dyDescent="0.25">
      <c r="D168" s="36"/>
      <c r="E168" s="36"/>
      <c r="Q168" s="36"/>
      <c r="R168" s="36"/>
      <c r="Z168" s="107"/>
    </row>
    <row r="169" spans="4:26" hidden="1" x14ac:dyDescent="0.25">
      <c r="D169" s="36"/>
      <c r="E169" s="36"/>
      <c r="Q169" s="36"/>
      <c r="R169" s="36"/>
      <c r="Z169" s="107"/>
    </row>
    <row r="170" spans="4:26" hidden="1" x14ac:dyDescent="0.25">
      <c r="D170" s="36"/>
      <c r="E170" s="36"/>
      <c r="Q170" s="36"/>
      <c r="R170" s="36"/>
      <c r="Z170" s="107"/>
    </row>
    <row r="171" spans="4:26" hidden="1" x14ac:dyDescent="0.25">
      <c r="D171" s="36"/>
      <c r="E171" s="36"/>
      <c r="Q171" s="36"/>
      <c r="R171" s="36"/>
      <c r="Z171" s="107"/>
    </row>
    <row r="172" spans="4:26" hidden="1" x14ac:dyDescent="0.25">
      <c r="D172" s="36"/>
      <c r="E172" s="36"/>
      <c r="Q172" s="36"/>
      <c r="R172" s="36"/>
      <c r="Z172" s="107"/>
    </row>
    <row r="173" spans="4:26" hidden="1" x14ac:dyDescent="0.25">
      <c r="D173" s="36"/>
      <c r="E173" s="36"/>
      <c r="Q173" s="36"/>
      <c r="R173" s="36"/>
      <c r="Z173" s="107"/>
    </row>
    <row r="174" spans="4:26" hidden="1" x14ac:dyDescent="0.25">
      <c r="D174" s="36"/>
      <c r="E174" s="36"/>
      <c r="Q174" s="36"/>
      <c r="R174" s="36"/>
      <c r="Z174" s="107"/>
    </row>
    <row r="175" spans="4:26" hidden="1" x14ac:dyDescent="0.25">
      <c r="D175" s="36"/>
      <c r="E175" s="36"/>
      <c r="Q175" s="36"/>
      <c r="R175" s="36"/>
      <c r="Z175" s="107"/>
    </row>
    <row r="176" spans="4:26" hidden="1" x14ac:dyDescent="0.25">
      <c r="D176" s="36"/>
      <c r="E176" s="36"/>
      <c r="Q176" s="36"/>
      <c r="R176" s="36"/>
      <c r="Z176" s="107"/>
    </row>
    <row r="177" spans="4:26" hidden="1" x14ac:dyDescent="0.25">
      <c r="D177" s="36"/>
      <c r="E177" s="36"/>
      <c r="Q177" s="36"/>
      <c r="R177" s="36"/>
      <c r="Z177" s="107"/>
    </row>
    <row r="178" spans="4:26" hidden="1" x14ac:dyDescent="0.25">
      <c r="D178" s="36"/>
      <c r="E178" s="36"/>
      <c r="Q178" s="36"/>
      <c r="R178" s="36"/>
      <c r="Z178" s="107"/>
    </row>
    <row r="179" spans="4:26" hidden="1" x14ac:dyDescent="0.25">
      <c r="D179" s="36"/>
      <c r="E179" s="36"/>
      <c r="Q179" s="36"/>
      <c r="R179" s="36"/>
      <c r="Z179" s="107"/>
    </row>
    <row r="180" spans="4:26" hidden="1" x14ac:dyDescent="0.25">
      <c r="D180" s="36"/>
      <c r="E180" s="36"/>
      <c r="Q180" s="36"/>
      <c r="R180" s="36"/>
      <c r="Z180" s="107"/>
    </row>
    <row r="181" spans="4:26" hidden="1" x14ac:dyDescent="0.25">
      <c r="D181" s="36"/>
      <c r="E181" s="36"/>
      <c r="Q181" s="36"/>
      <c r="R181" s="36"/>
      <c r="Z181" s="107"/>
    </row>
    <row r="182" spans="4:26" hidden="1" x14ac:dyDescent="0.25">
      <c r="D182" s="36"/>
      <c r="E182" s="36"/>
      <c r="Q182" s="36"/>
      <c r="R182" s="36"/>
      <c r="Z182" s="107"/>
    </row>
    <row r="183" spans="4:26" hidden="1" x14ac:dyDescent="0.25">
      <c r="D183" s="36"/>
      <c r="E183" s="36"/>
      <c r="Q183" s="36"/>
      <c r="R183" s="36"/>
      <c r="Z183" s="107"/>
    </row>
    <row r="184" spans="4:26" hidden="1" x14ac:dyDescent="0.25">
      <c r="D184" s="36"/>
      <c r="E184" s="36"/>
      <c r="Q184" s="36"/>
      <c r="R184" s="36"/>
      <c r="Z184" s="107"/>
    </row>
    <row r="185" spans="4:26" hidden="1" x14ac:dyDescent="0.25">
      <c r="D185" s="36"/>
      <c r="E185" s="36"/>
      <c r="Q185" s="36"/>
      <c r="R185" s="36"/>
      <c r="Z185" s="107"/>
    </row>
    <row r="186" spans="4:26" hidden="1" x14ac:dyDescent="0.25">
      <c r="D186" s="36"/>
      <c r="E186" s="36"/>
      <c r="Q186" s="36"/>
      <c r="R186" s="36"/>
      <c r="Z186" s="107"/>
    </row>
    <row r="187" spans="4:26" hidden="1" x14ac:dyDescent="0.25">
      <c r="D187" s="36"/>
      <c r="E187" s="36"/>
      <c r="Q187" s="36"/>
      <c r="R187" s="36"/>
      <c r="Z187" s="107"/>
    </row>
    <row r="188" spans="4:26" hidden="1" x14ac:dyDescent="0.25">
      <c r="D188" s="36"/>
      <c r="E188" s="36"/>
      <c r="Q188" s="36"/>
      <c r="R188" s="36"/>
      <c r="Z188" s="107"/>
    </row>
    <row r="189" spans="4:26" hidden="1" x14ac:dyDescent="0.25">
      <c r="D189" s="36"/>
      <c r="E189" s="36"/>
      <c r="Q189" s="36"/>
      <c r="R189" s="36"/>
      <c r="Z189" s="107"/>
    </row>
    <row r="190" spans="4:26" hidden="1" x14ac:dyDescent="0.25">
      <c r="D190" s="36"/>
      <c r="E190" s="36"/>
      <c r="Q190" s="36"/>
      <c r="R190" s="36"/>
      <c r="Z190" s="107"/>
    </row>
    <row r="191" spans="4:26" hidden="1" x14ac:dyDescent="0.25">
      <c r="D191" s="36"/>
      <c r="E191" s="36"/>
      <c r="Q191" s="36"/>
      <c r="R191" s="36"/>
      <c r="Z191" s="107"/>
    </row>
    <row r="192" spans="4:26" hidden="1" x14ac:dyDescent="0.25">
      <c r="D192" s="36"/>
      <c r="E192" s="36"/>
      <c r="Q192" s="36"/>
      <c r="R192" s="36"/>
      <c r="Z192" s="107"/>
    </row>
    <row r="193" spans="4:26" hidden="1" x14ac:dyDescent="0.25">
      <c r="D193" s="36"/>
      <c r="E193" s="36"/>
      <c r="Q193" s="36"/>
      <c r="R193" s="36"/>
      <c r="Z193" s="107"/>
    </row>
    <row r="194" spans="4:26" hidden="1" x14ac:dyDescent="0.25">
      <c r="D194" s="36"/>
      <c r="E194" s="36"/>
      <c r="Q194" s="36"/>
      <c r="R194" s="36"/>
      <c r="Z194" s="107"/>
    </row>
    <row r="195" spans="4:26" hidden="1" x14ac:dyDescent="0.25">
      <c r="D195" s="36"/>
      <c r="E195" s="36"/>
      <c r="Q195" s="36"/>
      <c r="R195" s="36"/>
      <c r="Z195" s="107"/>
    </row>
    <row r="196" spans="4:26" hidden="1" x14ac:dyDescent="0.25">
      <c r="D196" s="36"/>
      <c r="E196" s="36"/>
      <c r="Q196" s="36"/>
      <c r="R196" s="36"/>
      <c r="Z196" s="107"/>
    </row>
    <row r="197" spans="4:26" hidden="1" x14ac:dyDescent="0.25">
      <c r="D197" s="36"/>
      <c r="E197" s="36"/>
      <c r="Q197" s="36"/>
      <c r="R197" s="36"/>
      <c r="Z197" s="107"/>
    </row>
    <row r="198" spans="4:26" hidden="1" x14ac:dyDescent="0.25">
      <c r="D198" s="36"/>
      <c r="E198" s="36"/>
      <c r="Q198" s="36"/>
      <c r="R198" s="36"/>
      <c r="Z198" s="107"/>
    </row>
    <row r="199" spans="4:26" hidden="1" x14ac:dyDescent="0.25">
      <c r="D199" s="36"/>
      <c r="E199" s="36"/>
      <c r="Q199" s="36"/>
      <c r="R199" s="36"/>
      <c r="Z199" s="107"/>
    </row>
    <row r="200" spans="4:26" hidden="1" x14ac:dyDescent="0.25">
      <c r="D200" s="36"/>
      <c r="E200" s="36"/>
      <c r="Q200" s="36"/>
      <c r="R200" s="36"/>
      <c r="Z200" s="107"/>
    </row>
    <row r="201" spans="4:26" hidden="1" x14ac:dyDescent="0.25">
      <c r="D201" s="36"/>
      <c r="E201" s="36"/>
      <c r="Q201" s="36"/>
      <c r="R201" s="36"/>
      <c r="Z201" s="107"/>
    </row>
    <row r="202" spans="4:26" hidden="1" x14ac:dyDescent="0.25">
      <c r="D202" s="36"/>
      <c r="E202" s="36"/>
      <c r="Q202" s="36"/>
      <c r="R202" s="36"/>
      <c r="Z202" s="107"/>
    </row>
    <row r="203" spans="4:26" hidden="1" x14ac:dyDescent="0.25">
      <c r="D203" s="36"/>
      <c r="E203" s="36"/>
      <c r="Q203" s="36"/>
      <c r="R203" s="36"/>
      <c r="Z203" s="107"/>
    </row>
    <row r="204" spans="4:26" hidden="1" x14ac:dyDescent="0.25">
      <c r="D204" s="36"/>
      <c r="E204" s="36"/>
      <c r="Q204" s="36"/>
      <c r="R204" s="36"/>
      <c r="Z204" s="107"/>
    </row>
    <row r="205" spans="4:26" hidden="1" x14ac:dyDescent="0.25">
      <c r="D205" s="36"/>
      <c r="E205" s="36"/>
      <c r="Q205" s="36"/>
      <c r="R205" s="36"/>
      <c r="Z205" s="107"/>
    </row>
    <row r="206" spans="4:26" hidden="1" x14ac:dyDescent="0.25">
      <c r="D206" s="36"/>
      <c r="E206" s="36"/>
      <c r="Q206" s="36"/>
      <c r="R206" s="36"/>
      <c r="Z206" s="107"/>
    </row>
    <row r="207" spans="4:26" hidden="1" x14ac:dyDescent="0.25">
      <c r="D207" s="36"/>
      <c r="E207" s="36"/>
      <c r="Q207" s="36"/>
      <c r="R207" s="36"/>
      <c r="Z207" s="107"/>
    </row>
    <row r="208" spans="4:26" hidden="1" x14ac:dyDescent="0.25">
      <c r="D208" s="36"/>
      <c r="E208" s="36"/>
      <c r="Q208" s="36"/>
      <c r="R208" s="36"/>
      <c r="Z208" s="107"/>
    </row>
    <row r="209" spans="4:26" hidden="1" x14ac:dyDescent="0.25">
      <c r="D209" s="36"/>
      <c r="E209" s="36"/>
      <c r="Q209" s="36"/>
      <c r="R209" s="36"/>
      <c r="Z209" s="107"/>
    </row>
    <row r="210" spans="4:26" hidden="1" x14ac:dyDescent="0.25">
      <c r="D210" s="36"/>
      <c r="E210" s="36"/>
      <c r="Q210" s="36"/>
      <c r="R210" s="36"/>
      <c r="Z210" s="107"/>
    </row>
    <row r="211" spans="4:26" hidden="1" x14ac:dyDescent="0.25">
      <c r="D211" s="36"/>
      <c r="E211" s="36"/>
      <c r="Q211" s="36"/>
      <c r="R211" s="36"/>
      <c r="Z211" s="107"/>
    </row>
    <row r="212" spans="4:26" hidden="1" x14ac:dyDescent="0.25">
      <c r="D212" s="36"/>
      <c r="E212" s="36"/>
      <c r="Q212" s="36"/>
      <c r="R212" s="36"/>
      <c r="Z212" s="107"/>
    </row>
    <row r="213" spans="4:26" hidden="1" x14ac:dyDescent="0.25">
      <c r="D213" s="36"/>
      <c r="E213" s="36"/>
      <c r="Q213" s="36"/>
      <c r="R213" s="36"/>
      <c r="Z213" s="107"/>
    </row>
    <row r="214" spans="4:26" hidden="1" x14ac:dyDescent="0.25">
      <c r="D214" s="36"/>
      <c r="E214" s="36"/>
      <c r="Q214" s="36"/>
      <c r="R214" s="36"/>
      <c r="Z214" s="107"/>
    </row>
    <row r="215" spans="4:26" hidden="1" x14ac:dyDescent="0.25">
      <c r="D215" s="36"/>
      <c r="E215" s="36"/>
      <c r="Q215" s="36"/>
      <c r="R215" s="36"/>
      <c r="Z215" s="107"/>
    </row>
    <row r="216" spans="4:26" hidden="1" x14ac:dyDescent="0.25">
      <c r="D216" s="36"/>
      <c r="E216" s="36"/>
      <c r="Q216" s="36"/>
      <c r="R216" s="36"/>
      <c r="Z216" s="107"/>
    </row>
    <row r="217" spans="4:26" hidden="1" x14ac:dyDescent="0.25">
      <c r="D217" s="36"/>
      <c r="E217" s="36"/>
      <c r="Q217" s="36"/>
      <c r="R217" s="36"/>
      <c r="Z217" s="107"/>
    </row>
    <row r="218" spans="4:26" hidden="1" x14ac:dyDescent="0.25">
      <c r="D218" s="36"/>
      <c r="E218" s="36"/>
      <c r="Q218" s="36"/>
      <c r="R218" s="36"/>
      <c r="Z218" s="107"/>
    </row>
    <row r="219" spans="4:26" hidden="1" x14ac:dyDescent="0.25">
      <c r="D219" s="36"/>
      <c r="E219" s="36"/>
      <c r="Q219" s="36"/>
      <c r="R219" s="36"/>
      <c r="Z219" s="107"/>
    </row>
    <row r="220" spans="4:26" hidden="1" x14ac:dyDescent="0.25">
      <c r="D220" s="36"/>
      <c r="E220" s="36"/>
      <c r="Q220" s="36"/>
      <c r="R220" s="36"/>
    </row>
    <row r="221" spans="4:26" hidden="1" x14ac:dyDescent="0.25">
      <c r="D221" s="36"/>
      <c r="E221" s="36"/>
      <c r="Q221" s="36"/>
      <c r="R221" s="36"/>
    </row>
    <row r="222" spans="4:26" hidden="1" x14ac:dyDescent="0.25">
      <c r="D222" s="36"/>
      <c r="E222" s="36"/>
      <c r="Q222" s="36"/>
      <c r="R222" s="36"/>
    </row>
    <row r="223" spans="4:26" hidden="1" x14ac:dyDescent="0.25">
      <c r="D223" s="36"/>
      <c r="E223" s="36"/>
      <c r="Q223" s="36"/>
      <c r="R223" s="36"/>
    </row>
    <row r="224" spans="4:26" hidden="1" x14ac:dyDescent="0.25">
      <c r="D224" s="36"/>
      <c r="E224" s="36"/>
      <c r="Q224" s="36"/>
      <c r="R224" s="36"/>
    </row>
    <row r="225" spans="4:18" hidden="1" x14ac:dyDescent="0.25">
      <c r="D225" s="36"/>
      <c r="E225" s="36"/>
      <c r="Q225" s="36"/>
      <c r="R225" s="36"/>
    </row>
    <row r="226" spans="4:18" hidden="1" x14ac:dyDescent="0.25">
      <c r="D226" s="36"/>
      <c r="E226" s="36"/>
      <c r="Q226" s="36"/>
      <c r="R226" s="36"/>
    </row>
    <row r="227" spans="4:18" hidden="1" x14ac:dyDescent="0.25">
      <c r="D227" s="36"/>
      <c r="E227" s="36"/>
      <c r="Q227" s="36"/>
      <c r="R227" s="36"/>
    </row>
    <row r="228" spans="4:18" hidden="1" x14ac:dyDescent="0.25">
      <c r="D228" s="36"/>
      <c r="E228" s="36"/>
      <c r="Q228" s="36"/>
      <c r="R228" s="36"/>
    </row>
    <row r="229" spans="4:18" hidden="1" x14ac:dyDescent="0.25">
      <c r="D229" s="36"/>
      <c r="E229" s="36"/>
      <c r="Q229" s="36"/>
      <c r="R229" s="36"/>
    </row>
    <row r="230" spans="4:18" hidden="1" x14ac:dyDescent="0.25">
      <c r="D230" s="36"/>
      <c r="E230" s="36"/>
      <c r="Q230" s="36"/>
      <c r="R230" s="36"/>
    </row>
    <row r="231" spans="4:18" hidden="1" x14ac:dyDescent="0.25">
      <c r="D231" s="36"/>
      <c r="E231" s="36"/>
      <c r="Q231" s="36"/>
      <c r="R231" s="36"/>
    </row>
    <row r="232" spans="4:18" hidden="1" x14ac:dyDescent="0.25">
      <c r="D232" s="36"/>
      <c r="E232" s="36"/>
      <c r="Q232" s="36"/>
      <c r="R232" s="36"/>
    </row>
    <row r="233" spans="4:18" hidden="1" x14ac:dyDescent="0.25">
      <c r="D233" s="36"/>
      <c r="E233" s="36"/>
      <c r="Q233" s="36"/>
      <c r="R233" s="36"/>
    </row>
    <row r="234" spans="4:18" hidden="1" x14ac:dyDescent="0.25">
      <c r="D234" s="36"/>
      <c r="E234" s="36"/>
      <c r="Q234" s="36"/>
      <c r="R234" s="36"/>
    </row>
    <row r="235" spans="4:18" hidden="1" x14ac:dyDescent="0.25">
      <c r="D235" s="36"/>
      <c r="E235" s="36"/>
      <c r="Q235" s="36"/>
      <c r="R235" s="36"/>
    </row>
    <row r="236" spans="4:18" hidden="1" x14ac:dyDescent="0.25">
      <c r="D236" s="36"/>
      <c r="E236" s="36"/>
      <c r="Q236" s="36"/>
      <c r="R236" s="36"/>
    </row>
    <row r="237" spans="4:18" hidden="1" x14ac:dyDescent="0.25">
      <c r="D237" s="36"/>
      <c r="E237" s="36"/>
      <c r="Q237" s="36"/>
      <c r="R237" s="36"/>
    </row>
    <row r="238" spans="4:18" hidden="1" x14ac:dyDescent="0.25">
      <c r="D238" s="36"/>
      <c r="E238" s="36"/>
      <c r="Q238" s="36"/>
      <c r="R238" s="36"/>
    </row>
    <row r="239" spans="4:18" hidden="1" x14ac:dyDescent="0.25">
      <c r="D239" s="36"/>
      <c r="E239" s="36"/>
      <c r="Q239" s="36"/>
      <c r="R239" s="36"/>
    </row>
    <row r="240" spans="4:18" hidden="1" x14ac:dyDescent="0.25">
      <c r="D240" s="36"/>
      <c r="E240" s="36"/>
      <c r="Q240" s="36"/>
      <c r="R240" s="36"/>
    </row>
    <row r="241" spans="4:18" hidden="1" x14ac:dyDescent="0.25">
      <c r="D241" s="36"/>
      <c r="E241" s="36"/>
      <c r="Q241" s="36"/>
      <c r="R241" s="36"/>
    </row>
    <row r="242" spans="4:18" hidden="1" x14ac:dyDescent="0.25">
      <c r="D242" s="36"/>
      <c r="E242" s="36"/>
      <c r="Q242" s="36"/>
      <c r="R242" s="36"/>
    </row>
    <row r="243" spans="4:18" hidden="1" x14ac:dyDescent="0.25">
      <c r="D243" s="36"/>
      <c r="E243" s="36"/>
      <c r="Q243" s="36"/>
      <c r="R243" s="36"/>
    </row>
    <row r="244" spans="4:18" hidden="1" x14ac:dyDescent="0.25">
      <c r="D244" s="36"/>
      <c r="E244" s="36"/>
      <c r="Q244" s="36"/>
      <c r="R244" s="36"/>
    </row>
    <row r="245" spans="4:18" hidden="1" x14ac:dyDescent="0.25">
      <c r="D245" s="36"/>
      <c r="E245" s="36"/>
      <c r="Q245" s="36"/>
      <c r="R245" s="36"/>
    </row>
    <row r="246" spans="4:18" hidden="1" x14ac:dyDescent="0.25">
      <c r="D246" s="36"/>
      <c r="E246" s="36"/>
      <c r="Q246" s="36"/>
      <c r="R246" s="36"/>
    </row>
    <row r="247" spans="4:18" hidden="1" x14ac:dyDescent="0.25">
      <c r="D247" s="36"/>
      <c r="E247" s="36"/>
      <c r="Q247" s="36"/>
      <c r="R247" s="36"/>
    </row>
    <row r="248" spans="4:18" hidden="1" x14ac:dyDescent="0.25">
      <c r="D248" s="36"/>
      <c r="E248" s="36"/>
      <c r="Q248" s="36"/>
      <c r="R248" s="36"/>
    </row>
    <row r="249" spans="4:18" hidden="1" x14ac:dyDescent="0.25">
      <c r="D249" s="36"/>
      <c r="E249" s="36"/>
      <c r="Q249" s="36"/>
      <c r="R249" s="36"/>
    </row>
    <row r="250" spans="4:18" hidden="1" x14ac:dyDescent="0.25">
      <c r="Q250" s="36"/>
      <c r="R250" s="36"/>
    </row>
    <row r="251" spans="4:18" hidden="1" x14ac:dyDescent="0.25">
      <c r="Q251" s="36"/>
      <c r="R251" s="36"/>
    </row>
    <row r="252" spans="4:18" hidden="1" x14ac:dyDescent="0.25">
      <c r="Q252" s="36"/>
      <c r="R252" s="36"/>
    </row>
    <row r="253" spans="4:18" hidden="1" x14ac:dyDescent="0.25">
      <c r="Q253" s="36"/>
      <c r="R253" s="36"/>
    </row>
    <row r="254" spans="4:18" hidden="1" x14ac:dyDescent="0.25">
      <c r="Q254" s="36"/>
      <c r="R254" s="36"/>
    </row>
    <row r="255" spans="4:18" hidden="1" x14ac:dyDescent="0.25">
      <c r="Q255" s="36"/>
      <c r="R255" s="36"/>
    </row>
    <row r="256" spans="4:18" hidden="1" x14ac:dyDescent="0.25">
      <c r="Q256" s="36"/>
      <c r="R256" s="36"/>
    </row>
    <row r="257" spans="17:18" hidden="1" x14ac:dyDescent="0.25">
      <c r="Q257" s="36"/>
      <c r="R257" s="36"/>
    </row>
    <row r="258" spans="17:18" hidden="1" x14ac:dyDescent="0.25">
      <c r="Q258" s="36"/>
      <c r="R258" s="36"/>
    </row>
    <row r="259" spans="17:18" hidden="1" x14ac:dyDescent="0.25">
      <c r="Q259" s="36"/>
      <c r="R259" s="36"/>
    </row>
    <row r="260" spans="17:18" hidden="1" x14ac:dyDescent="0.25">
      <c r="Q260" s="36"/>
      <c r="R260" s="36"/>
    </row>
    <row r="261" spans="17:18" hidden="1" x14ac:dyDescent="0.25">
      <c r="Q261" s="36"/>
      <c r="R261" s="36"/>
    </row>
    <row r="262" spans="17:18" hidden="1" x14ac:dyDescent="0.25">
      <c r="Q262" s="36"/>
      <c r="R262" s="36"/>
    </row>
    <row r="263" spans="17:18" hidden="1" x14ac:dyDescent="0.25">
      <c r="Q263" s="36"/>
      <c r="R263" s="36"/>
    </row>
    <row r="264" spans="17:18" hidden="1" x14ac:dyDescent="0.25">
      <c r="Q264" s="36"/>
      <c r="R264" s="36"/>
    </row>
    <row r="265" spans="17:18" hidden="1" x14ac:dyDescent="0.25">
      <c r="Q265" s="36"/>
      <c r="R265" s="36"/>
    </row>
    <row r="266" spans="17:18" hidden="1" x14ac:dyDescent="0.25">
      <c r="Q266" s="36"/>
      <c r="R266" s="36"/>
    </row>
    <row r="267" spans="17:18" hidden="1" x14ac:dyDescent="0.25">
      <c r="Q267" s="36"/>
      <c r="R267" s="36"/>
    </row>
    <row r="268" spans="17:18" hidden="1" x14ac:dyDescent="0.25">
      <c r="Q268" s="36"/>
      <c r="R268" s="36"/>
    </row>
    <row r="269" spans="17:18" hidden="1" x14ac:dyDescent="0.25">
      <c r="Q269" s="36"/>
      <c r="R269" s="36"/>
    </row>
    <row r="270" spans="17:18" hidden="1" x14ac:dyDescent="0.25">
      <c r="Q270" s="36"/>
      <c r="R270" s="36"/>
    </row>
    <row r="271" spans="17:18" hidden="1" x14ac:dyDescent="0.25">
      <c r="Q271" s="36"/>
      <c r="R271" s="36"/>
    </row>
    <row r="272" spans="17:18" hidden="1" x14ac:dyDescent="0.25">
      <c r="Q272" s="36"/>
      <c r="R272" s="36"/>
    </row>
    <row r="273" spans="17:18" hidden="1" x14ac:dyDescent="0.25">
      <c r="Q273" s="36"/>
      <c r="R273" s="36"/>
    </row>
    <row r="274" spans="17:18" hidden="1" x14ac:dyDescent="0.25">
      <c r="Q274" s="36"/>
      <c r="R274" s="36"/>
    </row>
    <row r="275" spans="17:18" hidden="1" x14ac:dyDescent="0.25">
      <c r="Q275" s="36"/>
      <c r="R275" s="36"/>
    </row>
    <row r="276" spans="17:18" hidden="1" x14ac:dyDescent="0.25">
      <c r="Q276" s="36"/>
      <c r="R276" s="36"/>
    </row>
    <row r="277" spans="17:18" hidden="1" x14ac:dyDescent="0.25">
      <c r="Q277" s="36"/>
      <c r="R277" s="36"/>
    </row>
    <row r="278" spans="17:18" hidden="1" x14ac:dyDescent="0.25">
      <c r="Q278" s="36"/>
      <c r="R278" s="36"/>
    </row>
    <row r="279" spans="17:18" hidden="1" x14ac:dyDescent="0.25">
      <c r="Q279" s="36"/>
      <c r="R279" s="36"/>
    </row>
    <row r="280" spans="17:18" hidden="1" x14ac:dyDescent="0.25">
      <c r="Q280" s="36"/>
      <c r="R280" s="36"/>
    </row>
    <row r="281" spans="17:18" hidden="1" x14ac:dyDescent="0.25">
      <c r="Q281" s="36"/>
      <c r="R281" s="36"/>
    </row>
    <row r="282" spans="17:18" hidden="1" x14ac:dyDescent="0.25">
      <c r="Q282" s="36"/>
      <c r="R282" s="36"/>
    </row>
    <row r="283" spans="17:18" hidden="1" x14ac:dyDescent="0.25">
      <c r="Q283" s="36"/>
      <c r="R283" s="36"/>
    </row>
    <row r="284" spans="17:18" hidden="1" x14ac:dyDescent="0.25">
      <c r="Q284" s="36"/>
      <c r="R284" s="36"/>
    </row>
    <row r="285" spans="17:18" hidden="1" x14ac:dyDescent="0.25">
      <c r="Q285" s="36"/>
      <c r="R285" s="36"/>
    </row>
    <row r="286" spans="17:18" hidden="1" x14ac:dyDescent="0.25">
      <c r="Q286" s="36"/>
      <c r="R286" s="36"/>
    </row>
    <row r="287" spans="17:18" hidden="1" x14ac:dyDescent="0.25">
      <c r="Q287" s="36"/>
      <c r="R287" s="36"/>
    </row>
    <row r="288" spans="17:18" hidden="1" x14ac:dyDescent="0.25">
      <c r="Q288" s="36"/>
      <c r="R288" s="36"/>
    </row>
    <row r="289" spans="17:18" hidden="1" x14ac:dyDescent="0.25">
      <c r="Q289" s="36"/>
      <c r="R289" s="36"/>
    </row>
    <row r="290" spans="17:18" hidden="1" x14ac:dyDescent="0.25">
      <c r="Q290" s="36"/>
      <c r="R290" s="36"/>
    </row>
    <row r="291" spans="17:18" hidden="1" x14ac:dyDescent="0.25">
      <c r="Q291" s="36"/>
      <c r="R291" s="36"/>
    </row>
    <row r="292" spans="17:18" hidden="1" x14ac:dyDescent="0.25">
      <c r="Q292" s="36"/>
      <c r="R292" s="36"/>
    </row>
    <row r="293" spans="17:18" hidden="1" x14ac:dyDescent="0.25">
      <c r="Q293" s="36"/>
      <c r="R293" s="36"/>
    </row>
    <row r="294" spans="17:18" hidden="1" x14ac:dyDescent="0.25">
      <c r="Q294" s="36"/>
      <c r="R294" s="36"/>
    </row>
    <row r="295" spans="17:18" hidden="1" x14ac:dyDescent="0.25">
      <c r="Q295" s="36"/>
      <c r="R295" s="36"/>
    </row>
    <row r="296" spans="17:18" hidden="1" x14ac:dyDescent="0.25">
      <c r="Q296" s="36"/>
      <c r="R296" s="36"/>
    </row>
    <row r="297" spans="17:18" hidden="1" x14ac:dyDescent="0.25">
      <c r="Q297" s="36"/>
      <c r="R297" s="36"/>
    </row>
    <row r="298" spans="17:18" hidden="1" x14ac:dyDescent="0.25">
      <c r="Q298" s="36"/>
      <c r="R298" s="36"/>
    </row>
    <row r="299" spans="17:18" hidden="1" x14ac:dyDescent="0.25">
      <c r="Q299" s="36"/>
      <c r="R299" s="36"/>
    </row>
    <row r="300" spans="17:18" hidden="1" x14ac:dyDescent="0.25">
      <c r="Q300" s="36"/>
      <c r="R300" s="36"/>
    </row>
    <row r="301" spans="17:18" hidden="1" x14ac:dyDescent="0.25">
      <c r="Q301" s="36"/>
      <c r="R301" s="36"/>
    </row>
    <row r="302" spans="17:18" hidden="1" x14ac:dyDescent="0.25">
      <c r="Q302" s="36"/>
      <c r="R302" s="36"/>
    </row>
    <row r="303" spans="17:18" hidden="1" x14ac:dyDescent="0.25">
      <c r="Q303" s="36"/>
      <c r="R303" s="36"/>
    </row>
    <row r="304" spans="17:18" hidden="1" x14ac:dyDescent="0.25">
      <c r="Q304" s="36"/>
      <c r="R304" s="36"/>
    </row>
    <row r="305" spans="17:18" hidden="1" x14ac:dyDescent="0.25">
      <c r="Q305" s="36"/>
      <c r="R305" s="36"/>
    </row>
    <row r="306" spans="17:18" hidden="1" x14ac:dyDescent="0.25">
      <c r="Q306" s="36"/>
      <c r="R306" s="36"/>
    </row>
    <row r="307" spans="17:18" hidden="1" x14ac:dyDescent="0.25">
      <c r="Q307" s="36"/>
      <c r="R307" s="36"/>
    </row>
    <row r="308" spans="17:18" hidden="1" x14ac:dyDescent="0.25">
      <c r="Q308" s="36"/>
      <c r="R308" s="36"/>
    </row>
  </sheetData>
  <mergeCells count="114">
    <mergeCell ref="Q5:Y5"/>
    <mergeCell ref="J7:J10"/>
    <mergeCell ref="D6:F6"/>
    <mergeCell ref="E7:E10"/>
    <mergeCell ref="D7:D10"/>
    <mergeCell ref="B7:B10"/>
    <mergeCell ref="F7:F10"/>
    <mergeCell ref="H7:H10"/>
    <mergeCell ref="W7:W8"/>
    <mergeCell ref="V7:V8"/>
    <mergeCell ref="L6:O6"/>
    <mergeCell ref="O7:O10"/>
    <mergeCell ref="N7:N10"/>
    <mergeCell ref="M7:M10"/>
    <mergeCell ref="L7:L10"/>
    <mergeCell ref="R6:R10"/>
    <mergeCell ref="T6:Y6"/>
    <mergeCell ref="Y7:Y8"/>
    <mergeCell ref="X7:X8"/>
    <mergeCell ref="U7:U8"/>
    <mergeCell ref="T7:T8"/>
    <mergeCell ref="S7:S8"/>
    <mergeCell ref="Q7:Q8"/>
    <mergeCell ref="B12:B16"/>
    <mergeCell ref="D12:D16"/>
    <mergeCell ref="E12:E16"/>
    <mergeCell ref="F12:F16"/>
    <mergeCell ref="H12:H16"/>
    <mergeCell ref="M12:M16"/>
    <mergeCell ref="Q12:Q114"/>
    <mergeCell ref="B40:B44"/>
    <mergeCell ref="D40:D44"/>
    <mergeCell ref="E40:E44"/>
    <mergeCell ref="B19:B23"/>
    <mergeCell ref="D19:D23"/>
    <mergeCell ref="E19:E23"/>
    <mergeCell ref="F19:F23"/>
    <mergeCell ref="H19:H23"/>
    <mergeCell ref="M19:M23"/>
    <mergeCell ref="B26:B30"/>
    <mergeCell ref="D26:D30"/>
    <mergeCell ref="E26:E30"/>
    <mergeCell ref="F26:F30"/>
    <mergeCell ref="H26:H30"/>
    <mergeCell ref="M26:M30"/>
    <mergeCell ref="B33:B37"/>
    <mergeCell ref="D33:D37"/>
    <mergeCell ref="E33:E37"/>
    <mergeCell ref="F33:F37"/>
    <mergeCell ref="H33:H37"/>
    <mergeCell ref="M33:M37"/>
    <mergeCell ref="F40:F44"/>
    <mergeCell ref="H40:H44"/>
    <mergeCell ref="M40:M44"/>
    <mergeCell ref="B47:B51"/>
    <mergeCell ref="D47:D51"/>
    <mergeCell ref="E47:E51"/>
    <mergeCell ref="F47:F51"/>
    <mergeCell ref="H47:H51"/>
    <mergeCell ref="M47:M51"/>
    <mergeCell ref="B54:B58"/>
    <mergeCell ref="D54:D58"/>
    <mergeCell ref="E54:E58"/>
    <mergeCell ref="F54:F58"/>
    <mergeCell ref="H54:H58"/>
    <mergeCell ref="M54:M58"/>
    <mergeCell ref="B61:B65"/>
    <mergeCell ref="D61:D65"/>
    <mergeCell ref="E61:E65"/>
    <mergeCell ref="F61:F65"/>
    <mergeCell ref="H61:H65"/>
    <mergeCell ref="M61:M65"/>
    <mergeCell ref="B68:B72"/>
    <mergeCell ref="D68:D72"/>
    <mergeCell ref="E68:E72"/>
    <mergeCell ref="F68:F72"/>
    <mergeCell ref="H68:H72"/>
    <mergeCell ref="M68:M72"/>
    <mergeCell ref="B75:B79"/>
    <mergeCell ref="D75:D79"/>
    <mergeCell ref="E75:E79"/>
    <mergeCell ref="F75:F79"/>
    <mergeCell ref="H75:H79"/>
    <mergeCell ref="M75:M79"/>
    <mergeCell ref="B82:B86"/>
    <mergeCell ref="D82:D86"/>
    <mergeCell ref="E82:E86"/>
    <mergeCell ref="F82:F86"/>
    <mergeCell ref="H82:H86"/>
    <mergeCell ref="M82:M86"/>
    <mergeCell ref="B89:B93"/>
    <mergeCell ref="D89:D93"/>
    <mergeCell ref="E89:E93"/>
    <mergeCell ref="F89:F93"/>
    <mergeCell ref="H89:H93"/>
    <mergeCell ref="M89:M93"/>
    <mergeCell ref="B110:B114"/>
    <mergeCell ref="D110:D114"/>
    <mergeCell ref="E110:E114"/>
    <mergeCell ref="F110:F114"/>
    <mergeCell ref="H110:H114"/>
    <mergeCell ref="M110:M114"/>
    <mergeCell ref="B96:B100"/>
    <mergeCell ref="D96:D100"/>
    <mergeCell ref="E96:E100"/>
    <mergeCell ref="F96:F100"/>
    <mergeCell ref="H96:H100"/>
    <mergeCell ref="M96:M100"/>
    <mergeCell ref="B103:B107"/>
    <mergeCell ref="D103:D107"/>
    <mergeCell ref="E103:E107"/>
    <mergeCell ref="F103:F107"/>
    <mergeCell ref="H103:H107"/>
    <mergeCell ref="M103:M107"/>
  </mergeCells>
  <pageMargins left="0.70866141732283472" right="0.70866141732283472" top="0.74803149606299213" bottom="0.74803149606299213" header="0.31496062992125984" footer="0.31496062992125984"/>
  <pageSetup paperSize="8" scale="45" orientation="landscape"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BE111"/>
  <sheetViews>
    <sheetView topLeftCell="A34" zoomScaleNormal="100" zoomScaleSheetLayoutView="30" workbookViewId="0">
      <selection activeCell="A34" sqref="A1:XFD1048576"/>
    </sheetView>
  </sheetViews>
  <sheetFormatPr defaultColWidth="0" defaultRowHeight="15" zeroHeight="1" x14ac:dyDescent="0.25"/>
  <cols>
    <col min="1" max="1" width="2" style="1" customWidth="1"/>
    <col min="2" max="2" width="41.42578125" style="1" customWidth="1"/>
    <col min="3" max="3" width="0.7109375" style="1" customWidth="1"/>
    <col min="4" max="4" width="9.7109375" style="2" customWidth="1"/>
    <col min="5" max="5" width="30.28515625" style="1" customWidth="1"/>
    <col min="6" max="6" width="13.28515625" style="2" customWidth="1"/>
    <col min="7" max="7" width="0.7109375" style="1" customWidth="1"/>
    <col min="8" max="8" width="15.28515625" style="1" customWidth="1"/>
    <col min="9" max="9" width="0.7109375" style="1" customWidth="1"/>
    <col min="10" max="10" width="10" style="1" customWidth="1"/>
    <col min="11" max="11" width="0.7109375" style="1" customWidth="1"/>
    <col min="12" max="12" width="12.7109375" style="1" customWidth="1"/>
    <col min="13" max="13" width="12.42578125" style="25" customWidth="1"/>
    <col min="14" max="14" width="10.7109375" style="1" customWidth="1"/>
    <col min="15" max="15" width="8.7109375" style="2" customWidth="1"/>
    <col min="16" max="16" width="4" style="1" customWidth="1"/>
    <col min="17" max="17" width="17.7109375" style="1" customWidth="1"/>
    <col min="18" max="18" width="7.42578125" style="1" customWidth="1"/>
    <col min="19" max="19" width="16.28515625" style="1" customWidth="1"/>
    <col min="20" max="20" width="14.42578125" style="1" customWidth="1"/>
    <col min="21" max="21" width="18.42578125" style="1" customWidth="1"/>
    <col min="22" max="22" width="3" style="1" customWidth="1"/>
    <col min="23" max="23" width="15.7109375" style="1" customWidth="1"/>
    <col min="24" max="24" width="14.5703125" style="1" customWidth="1"/>
    <col min="25" max="25" width="17.5703125" style="1" customWidth="1"/>
    <col min="26" max="26" width="18.7109375" style="1" customWidth="1"/>
    <col min="27" max="27" width="18.5703125" style="1" customWidth="1"/>
    <col min="28" max="28" width="15.7109375" style="1" customWidth="1"/>
    <col min="29" max="29" width="17.5703125" style="1" customWidth="1"/>
    <col min="30" max="31" width="18.28515625" style="1" customWidth="1"/>
    <col min="32" max="34" width="15.42578125" style="1" customWidth="1"/>
    <col min="35" max="35" width="15.5703125" style="1" customWidth="1"/>
    <col min="36" max="36" width="18.7109375" style="1" bestFit="1" customWidth="1"/>
    <col min="37" max="37" width="13.42578125" style="1" customWidth="1"/>
    <col min="38" max="38" width="2.28515625" style="1" customWidth="1"/>
    <col min="39" max="44" width="13.42578125" style="1" customWidth="1"/>
    <col min="45" max="45" width="10.5703125" style="1" customWidth="1"/>
    <col min="46" max="47" width="22.42578125" style="1" customWidth="1"/>
    <col min="48" max="57" width="8.5703125" style="1" customWidth="1"/>
    <col min="58" max="61" width="0" style="1" hidden="1" customWidth="1"/>
    <col min="62" max="16384" width="0" style="1" hidden="1"/>
  </cols>
  <sheetData>
    <row r="1" spans="2:55" x14ac:dyDescent="0.25"/>
    <row r="2" spans="2:55" ht="33.75" x14ac:dyDescent="0.25">
      <c r="B2" s="15" t="s">
        <v>9</v>
      </c>
      <c r="C2" s="15"/>
      <c r="D2" s="16"/>
      <c r="E2" s="15"/>
      <c r="F2" s="16"/>
      <c r="G2" s="15"/>
      <c r="H2" s="15"/>
      <c r="I2" s="15"/>
      <c r="J2" s="15"/>
      <c r="K2" s="15"/>
      <c r="L2" s="15"/>
      <c r="M2" s="26"/>
      <c r="N2" s="9"/>
      <c r="O2" s="16"/>
      <c r="P2" s="9"/>
      <c r="Q2" s="236"/>
      <c r="R2" s="236"/>
      <c r="S2" s="596" t="s">
        <v>108</v>
      </c>
      <c r="T2" s="82"/>
      <c r="U2" s="82"/>
      <c r="V2" s="9"/>
      <c r="W2" s="9"/>
      <c r="X2" s="9"/>
      <c r="Y2" s="9"/>
      <c r="Z2" s="9"/>
      <c r="AA2" s="9"/>
      <c r="AB2" s="9"/>
      <c r="AC2" s="9"/>
      <c r="AD2" s="9"/>
      <c r="AE2" s="9"/>
      <c r="AF2" s="9"/>
      <c r="AG2" s="9"/>
    </row>
    <row r="3" spans="2:55" ht="16.5" customHeight="1" x14ac:dyDescent="0.25">
      <c r="B3" s="10"/>
      <c r="C3" s="10"/>
      <c r="D3" s="10"/>
      <c r="E3" s="10"/>
      <c r="F3" s="17"/>
      <c r="G3" s="10"/>
      <c r="H3" s="10"/>
      <c r="I3" s="10"/>
      <c r="J3" s="10"/>
      <c r="K3" s="10"/>
      <c r="L3" s="10"/>
      <c r="M3" s="27"/>
      <c r="N3" s="10"/>
      <c r="O3" s="17"/>
      <c r="P3" s="10"/>
      <c r="Q3" s="10"/>
      <c r="R3" s="10"/>
      <c r="S3" s="243" t="s">
        <v>110</v>
      </c>
      <c r="T3" s="60"/>
      <c r="U3" s="165" t="s">
        <v>111</v>
      </c>
      <c r="V3" s="10"/>
      <c r="W3" s="10"/>
      <c r="X3" s="10"/>
      <c r="Y3" s="10"/>
      <c r="Z3" s="10"/>
      <c r="AA3" s="10"/>
      <c r="AB3" s="10"/>
      <c r="AC3" s="10"/>
      <c r="AD3" s="10"/>
      <c r="AE3" s="10"/>
      <c r="AF3" s="10"/>
      <c r="AG3" s="9"/>
    </row>
    <row r="4" spans="2:55" ht="80.25" customHeight="1" x14ac:dyDescent="0.25">
      <c r="D4" s="1"/>
      <c r="S4" s="242"/>
      <c r="V4" s="10"/>
      <c r="W4" s="53"/>
      <c r="X4" s="53"/>
      <c r="Y4" s="53"/>
      <c r="Z4" s="53"/>
      <c r="AA4" s="53"/>
      <c r="AB4" s="53"/>
      <c r="AC4" s="53"/>
      <c r="AD4" s="10"/>
      <c r="AE4" s="10"/>
      <c r="AF4" s="10"/>
      <c r="AG4" s="9"/>
    </row>
    <row r="5" spans="2:55" ht="16.149999999999999" customHeight="1" thickBot="1" x14ac:dyDescent="0.3">
      <c r="B5" s="7"/>
      <c r="D5" s="35"/>
      <c r="E5" s="35"/>
      <c r="F5" s="35"/>
      <c r="H5" s="6"/>
      <c r="J5" s="101"/>
      <c r="L5" s="100"/>
      <c r="M5" s="28"/>
      <c r="N5" s="39"/>
      <c r="O5" s="39"/>
      <c r="P5" s="39"/>
      <c r="Q5" s="39"/>
      <c r="R5" s="39"/>
      <c r="S5" s="1347" t="s">
        <v>113</v>
      </c>
      <c r="T5" s="1347"/>
      <c r="U5" s="1347"/>
      <c r="V5" s="1347"/>
      <c r="W5" s="1347"/>
      <c r="X5" s="1347"/>
      <c r="Y5" s="1347"/>
      <c r="Z5" s="1347"/>
      <c r="AA5" s="1347"/>
      <c r="AB5" s="1347"/>
      <c r="AC5" s="1347"/>
      <c r="AD5" s="1347"/>
      <c r="AE5" s="1347"/>
      <c r="AF5" s="1347"/>
      <c r="AG5" s="1347"/>
      <c r="AH5" s="1347"/>
      <c r="AI5" s="1347"/>
      <c r="AJ5" s="1347"/>
      <c r="AK5" s="1347"/>
    </row>
    <row r="6" spans="2:55" s="76" customFormat="1" ht="30" customHeight="1" thickBot="1" x14ac:dyDescent="0.3">
      <c r="B6" s="77" t="s">
        <v>13</v>
      </c>
      <c r="C6" s="78"/>
      <c r="D6" s="1273" t="s">
        <v>12</v>
      </c>
      <c r="E6" s="1274"/>
      <c r="F6" s="1275"/>
      <c r="G6" s="78"/>
      <c r="H6" s="79" t="s">
        <v>114</v>
      </c>
      <c r="I6" s="78"/>
      <c r="J6" s="80" t="s">
        <v>14</v>
      </c>
      <c r="K6" s="78"/>
      <c r="L6" s="1276" t="s">
        <v>294</v>
      </c>
      <c r="M6" s="1277"/>
      <c r="N6" s="1277"/>
      <c r="O6" s="1278"/>
      <c r="P6" s="78"/>
      <c r="Q6" s="97" t="s">
        <v>117</v>
      </c>
      <c r="R6" s="1270" t="s">
        <v>118</v>
      </c>
      <c r="S6" s="1276" t="s">
        <v>271</v>
      </c>
      <c r="T6" s="1277"/>
      <c r="U6" s="1278"/>
      <c r="V6" s="10"/>
      <c r="W6" s="1276" t="s">
        <v>295</v>
      </c>
      <c r="X6" s="1277"/>
      <c r="Y6" s="1277"/>
      <c r="Z6" s="1277"/>
      <c r="AA6" s="1277"/>
      <c r="AB6" s="1277"/>
      <c r="AC6" s="1277"/>
      <c r="AD6" s="1277"/>
      <c r="AE6" s="1277"/>
      <c r="AF6" s="1277"/>
      <c r="AG6" s="1277"/>
      <c r="AH6" s="1277"/>
      <c r="AI6" s="1277"/>
      <c r="AJ6" s="1277"/>
      <c r="AK6" s="1278"/>
      <c r="AL6" s="1"/>
      <c r="AM6" s="1"/>
      <c r="AN6" s="1"/>
      <c r="AO6" s="1"/>
      <c r="AP6" s="1"/>
      <c r="AQ6" s="1"/>
      <c r="AR6" s="1"/>
      <c r="AS6" s="1"/>
      <c r="AT6" s="64"/>
      <c r="AU6" s="64"/>
      <c r="AV6" s="64"/>
      <c r="AW6" s="64"/>
      <c r="AX6" s="64"/>
      <c r="AY6" s="64"/>
      <c r="AZ6" s="64"/>
      <c r="BA6" s="64"/>
      <c r="BB6" s="64"/>
      <c r="BC6" s="64"/>
    </row>
    <row r="7" spans="2:55" s="7" customFormat="1" ht="83.1" customHeight="1" x14ac:dyDescent="0.25">
      <c r="B7" s="1258" t="s">
        <v>17</v>
      </c>
      <c r="C7" s="6"/>
      <c r="D7" s="1341" t="s">
        <v>15</v>
      </c>
      <c r="E7" s="1264" t="s">
        <v>16</v>
      </c>
      <c r="F7" s="1321" t="s">
        <v>324</v>
      </c>
      <c r="G7" s="6"/>
      <c r="H7" s="1020" t="s">
        <v>124</v>
      </c>
      <c r="I7" s="668"/>
      <c r="J7" s="1289" t="s">
        <v>118</v>
      </c>
      <c r="K7" s="668"/>
      <c r="L7" s="1305" t="s">
        <v>126</v>
      </c>
      <c r="M7" s="1255" t="s">
        <v>273</v>
      </c>
      <c r="N7" s="1281" t="s">
        <v>128</v>
      </c>
      <c r="O7" s="1326" t="s">
        <v>274</v>
      </c>
      <c r="P7" s="6"/>
      <c r="Q7" s="1285" t="s">
        <v>130</v>
      </c>
      <c r="R7" s="1271"/>
      <c r="S7" s="1318" t="s">
        <v>296</v>
      </c>
      <c r="T7" s="1302" t="s">
        <v>325</v>
      </c>
      <c r="U7" s="1311" t="s">
        <v>326</v>
      </c>
      <c r="V7" s="10"/>
      <c r="W7" s="1283" t="s">
        <v>327</v>
      </c>
      <c r="X7" s="1281" t="s">
        <v>328</v>
      </c>
      <c r="Y7" s="1281" t="s">
        <v>329</v>
      </c>
      <c r="Z7" s="1281" t="s">
        <v>330</v>
      </c>
      <c r="AA7" s="1281" t="s">
        <v>331</v>
      </c>
      <c r="AB7" s="1281" t="s">
        <v>332</v>
      </c>
      <c r="AC7" s="1281" t="s">
        <v>333</v>
      </c>
      <c r="AD7" s="1281" t="s">
        <v>334</v>
      </c>
      <c r="AE7" s="1281" t="s">
        <v>335</v>
      </c>
      <c r="AF7" s="1281" t="s">
        <v>336</v>
      </c>
      <c r="AG7" s="1281" t="s">
        <v>337</v>
      </c>
      <c r="AH7" s="1281" t="s">
        <v>338</v>
      </c>
      <c r="AI7" s="1281" t="s">
        <v>339</v>
      </c>
      <c r="AJ7" s="1281" t="s">
        <v>340</v>
      </c>
      <c r="AK7" s="1279" t="s">
        <v>341</v>
      </c>
      <c r="AL7" s="1"/>
      <c r="AM7" s="1"/>
      <c r="AN7" s="1"/>
      <c r="AO7" s="1"/>
      <c r="AP7" s="1"/>
      <c r="AQ7" s="1"/>
      <c r="AR7" s="1"/>
      <c r="AS7" s="38"/>
      <c r="AT7" s="38"/>
      <c r="AU7" s="38"/>
      <c r="AV7" s="38"/>
      <c r="AW7" s="38"/>
      <c r="AX7" s="38"/>
      <c r="AY7" s="38"/>
      <c r="AZ7" s="38"/>
    </row>
    <row r="8" spans="2:55" s="7" customFormat="1" ht="88.15" customHeight="1" x14ac:dyDescent="0.25">
      <c r="B8" s="1259"/>
      <c r="C8" s="6"/>
      <c r="D8" s="1342"/>
      <c r="E8" s="1265"/>
      <c r="F8" s="1322"/>
      <c r="G8" s="6"/>
      <c r="H8" s="1045"/>
      <c r="I8" s="668"/>
      <c r="J8" s="1290"/>
      <c r="K8" s="668"/>
      <c r="L8" s="1306"/>
      <c r="M8" s="1256"/>
      <c r="N8" s="1294"/>
      <c r="O8" s="1327"/>
      <c r="P8" s="6"/>
      <c r="Q8" s="1286"/>
      <c r="R8" s="1271"/>
      <c r="S8" s="1320"/>
      <c r="T8" s="1310"/>
      <c r="U8" s="1314"/>
      <c r="V8" s="10"/>
      <c r="W8" s="1284"/>
      <c r="X8" s="1282"/>
      <c r="Y8" s="1282"/>
      <c r="Z8" s="1282"/>
      <c r="AA8" s="1282"/>
      <c r="AB8" s="1282"/>
      <c r="AC8" s="1282"/>
      <c r="AD8" s="1282"/>
      <c r="AE8" s="1282"/>
      <c r="AF8" s="1282"/>
      <c r="AG8" s="1282"/>
      <c r="AH8" s="1282"/>
      <c r="AI8" s="1282"/>
      <c r="AJ8" s="1282"/>
      <c r="AK8" s="1280"/>
      <c r="AL8" s="1"/>
      <c r="AM8" s="1"/>
      <c r="AN8" s="1"/>
      <c r="AO8" s="1"/>
      <c r="AP8" s="1"/>
      <c r="AQ8" s="1"/>
      <c r="AR8" s="1"/>
      <c r="AS8" s="1"/>
      <c r="AT8" s="1"/>
      <c r="AU8" s="1"/>
      <c r="AV8" s="1"/>
      <c r="AW8" s="1"/>
      <c r="AX8" s="1"/>
      <c r="AY8" s="1"/>
      <c r="AZ8" s="1"/>
      <c r="BA8" s="1"/>
      <c r="BB8" s="1"/>
    </row>
    <row r="9" spans="2:55" s="7" customFormat="1" ht="48" customHeight="1" x14ac:dyDescent="0.25">
      <c r="B9" s="1259"/>
      <c r="C9" s="6"/>
      <c r="D9" s="1342"/>
      <c r="E9" s="1265"/>
      <c r="F9" s="1322"/>
      <c r="G9" s="6"/>
      <c r="H9" s="1045"/>
      <c r="I9" s="668"/>
      <c r="J9" s="1290"/>
      <c r="K9" s="668"/>
      <c r="L9" s="1306"/>
      <c r="M9" s="1256"/>
      <c r="N9" s="1294"/>
      <c r="O9" s="1327"/>
      <c r="P9" s="6"/>
      <c r="Q9" s="98" t="s">
        <v>342</v>
      </c>
      <c r="R9" s="1271"/>
      <c r="S9" s="669" t="s">
        <v>343</v>
      </c>
      <c r="T9" s="670" t="s">
        <v>343</v>
      </c>
      <c r="U9" s="671" t="s">
        <v>343</v>
      </c>
      <c r="V9" s="10"/>
      <c r="W9" s="669" t="s">
        <v>343</v>
      </c>
      <c r="X9" s="670" t="s">
        <v>343</v>
      </c>
      <c r="Y9" s="670" t="s">
        <v>343</v>
      </c>
      <c r="Z9" s="670" t="s">
        <v>343</v>
      </c>
      <c r="AA9" s="670" t="s">
        <v>343</v>
      </c>
      <c r="AB9" s="670" t="s">
        <v>343</v>
      </c>
      <c r="AC9" s="670" t="s">
        <v>343</v>
      </c>
      <c r="AD9" s="670" t="s">
        <v>343</v>
      </c>
      <c r="AE9" s="670" t="s">
        <v>343</v>
      </c>
      <c r="AF9" s="670" t="s">
        <v>343</v>
      </c>
      <c r="AG9" s="670" t="s">
        <v>343</v>
      </c>
      <c r="AH9" s="670" t="s">
        <v>343</v>
      </c>
      <c r="AI9" s="670" t="s">
        <v>343</v>
      </c>
      <c r="AJ9" s="670" t="s">
        <v>343</v>
      </c>
      <c r="AK9" s="671" t="s">
        <v>343</v>
      </c>
      <c r="AL9" s="1"/>
      <c r="AM9" s="1"/>
      <c r="AN9" s="1"/>
      <c r="AO9" s="1"/>
      <c r="AP9" s="1"/>
      <c r="AQ9" s="1"/>
      <c r="AR9" s="1"/>
      <c r="AS9" s="1"/>
      <c r="AT9" s="1"/>
      <c r="AU9" s="1"/>
      <c r="AV9" s="1"/>
      <c r="AW9" s="1"/>
      <c r="AX9" s="1"/>
      <c r="AY9" s="1"/>
      <c r="AZ9" s="1"/>
      <c r="BA9" s="1"/>
      <c r="BB9" s="1"/>
    </row>
    <row r="10" spans="2:55" s="7" customFormat="1" ht="30.75" thickBot="1" x14ac:dyDescent="0.3">
      <c r="B10" s="1260"/>
      <c r="C10" s="6"/>
      <c r="D10" s="1343"/>
      <c r="E10" s="1266"/>
      <c r="F10" s="1323"/>
      <c r="G10" s="6"/>
      <c r="H10" s="1046"/>
      <c r="I10" s="668"/>
      <c r="J10" s="1291"/>
      <c r="K10" s="668"/>
      <c r="L10" s="1307"/>
      <c r="M10" s="1257"/>
      <c r="N10" s="1295"/>
      <c r="O10" s="1328"/>
      <c r="P10" s="6"/>
      <c r="Q10" s="99" t="s">
        <v>153</v>
      </c>
      <c r="R10" s="1272"/>
      <c r="S10" s="103" t="s">
        <v>156</v>
      </c>
      <c r="T10" s="270" t="s">
        <v>156</v>
      </c>
      <c r="U10" s="335" t="s">
        <v>156</v>
      </c>
      <c r="V10" s="10"/>
      <c r="W10" s="92" t="s">
        <v>154</v>
      </c>
      <c r="X10" s="270" t="s">
        <v>154</v>
      </c>
      <c r="Y10" s="270" t="s">
        <v>154</v>
      </c>
      <c r="Z10" s="270" t="s">
        <v>154</v>
      </c>
      <c r="AA10" s="270" t="s">
        <v>154</v>
      </c>
      <c r="AB10" s="270" t="s">
        <v>154</v>
      </c>
      <c r="AC10" s="270" t="s">
        <v>154</v>
      </c>
      <c r="AD10" s="270" t="s">
        <v>154</v>
      </c>
      <c r="AE10" s="270" t="s">
        <v>154</v>
      </c>
      <c r="AF10" s="270" t="s">
        <v>154</v>
      </c>
      <c r="AG10" s="270" t="s">
        <v>154</v>
      </c>
      <c r="AH10" s="270" t="s">
        <v>154</v>
      </c>
      <c r="AI10" s="270" t="s">
        <v>154</v>
      </c>
      <c r="AJ10" s="270" t="s">
        <v>154</v>
      </c>
      <c r="AK10" s="93" t="s">
        <v>154</v>
      </c>
      <c r="AL10" s="1"/>
      <c r="AM10" s="1"/>
      <c r="AN10" s="1"/>
      <c r="AO10" s="1"/>
      <c r="AP10" s="1"/>
      <c r="AQ10" s="1"/>
      <c r="AR10" s="1"/>
      <c r="AS10" s="1"/>
      <c r="AT10" s="1"/>
      <c r="AU10" s="1"/>
      <c r="AV10" s="1"/>
      <c r="AW10" s="1"/>
      <c r="AX10" s="1"/>
      <c r="AY10" s="1"/>
      <c r="AZ10" s="1"/>
      <c r="BA10" s="1"/>
      <c r="BB10" s="1"/>
    </row>
    <row r="11" spans="2:55" ht="14.1" customHeight="1" thickBot="1" x14ac:dyDescent="0.3">
      <c r="M11" s="1"/>
      <c r="O11" s="1"/>
      <c r="V11" s="10"/>
    </row>
    <row r="12" spans="2:55" ht="21" customHeight="1" x14ac:dyDescent="0.25">
      <c r="B12" s="1184" t="s">
        <v>75</v>
      </c>
      <c r="D12" s="1022" t="s">
        <v>344</v>
      </c>
      <c r="E12" s="1050" t="s">
        <v>74</v>
      </c>
      <c r="F12" s="1050" t="s">
        <v>345</v>
      </c>
      <c r="H12" s="1022" t="s">
        <v>346</v>
      </c>
      <c r="J12" s="18">
        <v>2018</v>
      </c>
      <c r="L12" s="490">
        <v>837741.55999999982</v>
      </c>
      <c r="M12" s="1195">
        <v>53932562</v>
      </c>
      <c r="N12" s="687">
        <v>1.5533131172222077E-2</v>
      </c>
      <c r="O12" s="609">
        <v>1</v>
      </c>
      <c r="Q12" s="1252" t="s">
        <v>347</v>
      </c>
      <c r="R12" s="349">
        <v>2018</v>
      </c>
      <c r="S12" s="40">
        <v>7</v>
      </c>
      <c r="T12" s="34">
        <v>0</v>
      </c>
      <c r="U12" s="337">
        <v>489</v>
      </c>
      <c r="V12" s="10"/>
      <c r="W12" s="62">
        <v>153</v>
      </c>
      <c r="X12" s="34">
        <v>51</v>
      </c>
      <c r="Y12" s="34">
        <v>102</v>
      </c>
      <c r="Z12" s="34">
        <v>46</v>
      </c>
      <c r="AA12" s="34">
        <v>2</v>
      </c>
      <c r="AB12" s="34">
        <v>58</v>
      </c>
      <c r="AC12" s="34">
        <v>46</v>
      </c>
      <c r="AD12" s="34">
        <v>43</v>
      </c>
      <c r="AE12" s="34">
        <v>32</v>
      </c>
      <c r="AF12" s="34">
        <v>16</v>
      </c>
      <c r="AG12" s="34">
        <v>14</v>
      </c>
      <c r="AH12" s="34">
        <v>2</v>
      </c>
      <c r="AI12" s="34">
        <v>0</v>
      </c>
      <c r="AJ12" s="34">
        <v>0</v>
      </c>
      <c r="AK12" s="271">
        <v>153</v>
      </c>
    </row>
    <row r="13" spans="2:55" ht="21" x14ac:dyDescent="0.25">
      <c r="B13" s="1180"/>
      <c r="D13" s="1023"/>
      <c r="E13" s="1051"/>
      <c r="F13" s="1051"/>
      <c r="H13" s="1023"/>
      <c r="J13" s="19">
        <v>2019</v>
      </c>
      <c r="L13" s="491">
        <v>6362279.080000001</v>
      </c>
      <c r="M13" s="1196"/>
      <c r="N13" s="688">
        <v>0.11796730665233372</v>
      </c>
      <c r="O13" s="610">
        <v>1</v>
      </c>
      <c r="Q13" s="1253"/>
      <c r="R13" s="350">
        <v>2019</v>
      </c>
      <c r="S13" s="41">
        <v>7</v>
      </c>
      <c r="T13" s="33">
        <v>0</v>
      </c>
      <c r="U13" s="338">
        <v>489</v>
      </c>
      <c r="V13" s="10"/>
      <c r="W13" s="63">
        <v>261</v>
      </c>
      <c r="X13" s="33">
        <v>104</v>
      </c>
      <c r="Y13" s="33">
        <v>157</v>
      </c>
      <c r="Z13" s="33">
        <v>87</v>
      </c>
      <c r="AA13" s="33">
        <v>0</v>
      </c>
      <c r="AB13" s="33">
        <v>89</v>
      </c>
      <c r="AC13" s="33">
        <v>94</v>
      </c>
      <c r="AD13" s="33">
        <v>77</v>
      </c>
      <c r="AE13" s="33">
        <v>56</v>
      </c>
      <c r="AF13" s="33">
        <v>22</v>
      </c>
      <c r="AG13" s="33">
        <v>12</v>
      </c>
      <c r="AH13" s="33">
        <v>0</v>
      </c>
      <c r="AI13" s="33">
        <v>0</v>
      </c>
      <c r="AJ13" s="33">
        <v>0</v>
      </c>
      <c r="AK13" s="272">
        <v>261</v>
      </c>
    </row>
    <row r="14" spans="2:55" ht="21" x14ac:dyDescent="0.25">
      <c r="B14" s="1180"/>
      <c r="D14" s="1023"/>
      <c r="E14" s="1051"/>
      <c r="F14" s="1051"/>
      <c r="H14" s="1023"/>
      <c r="J14" s="23">
        <v>2020</v>
      </c>
      <c r="L14" s="136">
        <v>5101820.5599999996</v>
      </c>
      <c r="M14" s="1196"/>
      <c r="N14" s="688">
        <v>9.4596295277053585E-2</v>
      </c>
      <c r="O14" s="610">
        <v>1</v>
      </c>
      <c r="Q14" s="1253"/>
      <c r="R14" s="494">
        <v>2020</v>
      </c>
      <c r="S14" s="436">
        <v>7</v>
      </c>
      <c r="T14" s="438">
        <v>0</v>
      </c>
      <c r="U14" s="502">
        <v>489</v>
      </c>
      <c r="V14" s="10"/>
      <c r="W14" s="435">
        <v>317</v>
      </c>
      <c r="X14" s="438">
        <v>122</v>
      </c>
      <c r="Y14" s="438">
        <v>195</v>
      </c>
      <c r="Z14" s="438">
        <v>100</v>
      </c>
      <c r="AA14" s="438">
        <v>0</v>
      </c>
      <c r="AB14" s="438">
        <v>103</v>
      </c>
      <c r="AC14" s="438">
        <v>111</v>
      </c>
      <c r="AD14" s="438">
        <v>94</v>
      </c>
      <c r="AE14" s="438">
        <v>73</v>
      </c>
      <c r="AF14" s="438">
        <v>24</v>
      </c>
      <c r="AG14" s="438">
        <v>15</v>
      </c>
      <c r="AH14" s="438">
        <v>0</v>
      </c>
      <c r="AI14" s="438">
        <v>0</v>
      </c>
      <c r="AJ14" s="438">
        <v>0</v>
      </c>
      <c r="AK14" s="495">
        <v>317</v>
      </c>
    </row>
    <row r="15" spans="2:55" ht="21" x14ac:dyDescent="0.25">
      <c r="B15" s="1180"/>
      <c r="D15" s="1023"/>
      <c r="E15" s="1051"/>
      <c r="F15" s="1051"/>
      <c r="H15" s="1023"/>
      <c r="J15" s="23">
        <v>2021</v>
      </c>
      <c r="L15" s="718">
        <v>8617509.7699999977</v>
      </c>
      <c r="M15" s="1196"/>
      <c r="N15" s="720">
        <v>0.15978305962917166</v>
      </c>
      <c r="O15" s="719">
        <v>1</v>
      </c>
      <c r="Q15" s="1253"/>
      <c r="R15" s="494">
        <v>2021</v>
      </c>
      <c r="S15" s="555">
        <v>7</v>
      </c>
      <c r="T15" s="549">
        <v>0</v>
      </c>
      <c r="U15" s="736">
        <v>611</v>
      </c>
      <c r="V15" s="597"/>
      <c r="W15" s="563">
        <v>487</v>
      </c>
      <c r="X15" s="549">
        <v>179</v>
      </c>
      <c r="Y15" s="549">
        <v>308</v>
      </c>
      <c r="Z15" s="549">
        <v>146</v>
      </c>
      <c r="AA15" s="549">
        <v>4</v>
      </c>
      <c r="AB15" s="549">
        <v>30</v>
      </c>
      <c r="AC15" s="549">
        <v>165</v>
      </c>
      <c r="AD15" s="549">
        <v>103</v>
      </c>
      <c r="AE15" s="549">
        <v>129</v>
      </c>
      <c r="AF15" s="549">
        <v>69</v>
      </c>
      <c r="AG15" s="549">
        <v>13</v>
      </c>
      <c r="AH15" s="549">
        <v>8</v>
      </c>
      <c r="AI15" s="549">
        <v>0</v>
      </c>
      <c r="AJ15" s="549">
        <v>0</v>
      </c>
      <c r="AK15" s="551">
        <v>487</v>
      </c>
    </row>
    <row r="16" spans="2:55" ht="21.75" thickBot="1" x14ac:dyDescent="0.3">
      <c r="B16" s="1169"/>
      <c r="D16" s="1024"/>
      <c r="E16" s="1052"/>
      <c r="F16" s="1052"/>
      <c r="H16" s="1024"/>
      <c r="J16" s="20">
        <v>2022</v>
      </c>
      <c r="L16" s="492">
        <v>9458855.7800000031</v>
      </c>
      <c r="M16" s="1197"/>
      <c r="N16" s="433">
        <v>0.17538302333940678</v>
      </c>
      <c r="O16" s="629">
        <v>1</v>
      </c>
      <c r="Q16" s="1254"/>
      <c r="R16" s="351">
        <v>2022</v>
      </c>
      <c r="S16" s="699">
        <v>9</v>
      </c>
      <c r="T16" s="768">
        <v>0</v>
      </c>
      <c r="U16" s="834">
        <v>1017</v>
      </c>
      <c r="V16" s="10"/>
      <c r="W16" s="946">
        <v>833</v>
      </c>
      <c r="X16" s="768">
        <v>272</v>
      </c>
      <c r="Y16" s="768">
        <v>561</v>
      </c>
      <c r="Z16" s="765">
        <v>250</v>
      </c>
      <c r="AA16" s="947">
        <v>8</v>
      </c>
      <c r="AB16" s="768">
        <v>40</v>
      </c>
      <c r="AC16" s="768">
        <v>279</v>
      </c>
      <c r="AD16" s="765">
        <v>213</v>
      </c>
      <c r="AE16" s="947">
        <v>210</v>
      </c>
      <c r="AF16" s="768">
        <v>93</v>
      </c>
      <c r="AG16" s="768">
        <v>30</v>
      </c>
      <c r="AH16" s="765">
        <v>8</v>
      </c>
      <c r="AI16" s="947">
        <v>0</v>
      </c>
      <c r="AJ16" s="768">
        <v>0</v>
      </c>
      <c r="AK16" s="948">
        <v>833</v>
      </c>
    </row>
    <row r="17" spans="2:57" s="53" customFormat="1" ht="21.75" thickBot="1" x14ac:dyDescent="0.3">
      <c r="B17" s="87"/>
      <c r="C17" s="1"/>
      <c r="D17" s="35"/>
      <c r="E17" s="35"/>
      <c r="F17" s="35"/>
      <c r="G17" s="1"/>
      <c r="H17" s="14"/>
      <c r="I17" s="1"/>
      <c r="J17" s="88"/>
      <c r="K17" s="1"/>
      <c r="L17" s="742">
        <v>30378206.75</v>
      </c>
      <c r="M17" s="211"/>
      <c r="N17" s="743">
        <v>0.5632628160701878</v>
      </c>
      <c r="O17" s="90"/>
      <c r="P17" s="90"/>
      <c r="Q17" s="90"/>
      <c r="R17" s="90"/>
      <c r="S17" s="90"/>
      <c r="T17" s="90"/>
      <c r="U17" s="90"/>
      <c r="V17" s="10"/>
      <c r="W17" s="90"/>
    </row>
    <row r="18" spans="2:57" ht="23.1" customHeight="1" thickBot="1" x14ac:dyDescent="0.3">
      <c r="B18" s="7"/>
      <c r="D18" s="35"/>
      <c r="E18" s="35"/>
      <c r="F18" s="35"/>
      <c r="H18" s="6"/>
      <c r="J18" s="101"/>
      <c r="L18" s="251"/>
      <c r="M18" s="248"/>
      <c r="N18" s="39"/>
      <c r="O18" s="39"/>
      <c r="P18" s="39"/>
      <c r="Q18" s="39"/>
      <c r="R18" s="39"/>
      <c r="S18" s="39"/>
      <c r="V18" s="10"/>
    </row>
    <row r="19" spans="2:57" s="76" customFormat="1" ht="30" customHeight="1" thickBot="1" x14ac:dyDescent="0.3">
      <c r="B19" s="77" t="s">
        <v>13</v>
      </c>
      <c r="C19" s="78"/>
      <c r="D19" s="1273" t="s">
        <v>12</v>
      </c>
      <c r="E19" s="1274"/>
      <c r="F19" s="1275"/>
      <c r="G19" s="78"/>
      <c r="H19" s="79" t="s">
        <v>114</v>
      </c>
      <c r="I19" s="78"/>
      <c r="J19" s="80" t="s">
        <v>14</v>
      </c>
      <c r="K19" s="78"/>
      <c r="L19" s="1276" t="s">
        <v>294</v>
      </c>
      <c r="M19" s="1277"/>
      <c r="N19" s="1277"/>
      <c r="O19" s="1278"/>
      <c r="P19" s="78"/>
      <c r="Q19" s="118" t="s">
        <v>117</v>
      </c>
      <c r="R19" s="1270" t="s">
        <v>118</v>
      </c>
      <c r="S19" s="1276" t="s">
        <v>271</v>
      </c>
      <c r="T19" s="1277"/>
      <c r="U19" s="1278"/>
      <c r="V19" s="10"/>
      <c r="W19" s="1276" t="s">
        <v>295</v>
      </c>
      <c r="X19" s="1277"/>
      <c r="Y19" s="1277"/>
      <c r="Z19" s="1277"/>
      <c r="AA19" s="1277"/>
      <c r="AB19" s="1277"/>
      <c r="AC19" s="1277"/>
      <c r="AD19" s="1277"/>
      <c r="AE19" s="1278"/>
      <c r="AF19" s="1"/>
      <c r="AG19" s="1"/>
      <c r="AH19" s="1"/>
      <c r="AI19" s="117"/>
      <c r="AJ19" s="117"/>
      <c r="AK19" s="117"/>
      <c r="AL19" s="117"/>
      <c r="AM19" s="117"/>
      <c r="AN19" s="117"/>
      <c r="AO19" s="117"/>
      <c r="AP19" s="117"/>
      <c r="AQ19" s="117"/>
      <c r="AR19" s="117"/>
      <c r="AS19" s="117"/>
      <c r="AT19" s="117"/>
      <c r="AU19" s="117"/>
      <c r="AV19" s="117"/>
      <c r="AW19" s="64"/>
      <c r="AX19" s="64"/>
      <c r="AY19" s="64"/>
      <c r="AZ19" s="64"/>
      <c r="BA19" s="64"/>
      <c r="BB19" s="64"/>
      <c r="BC19" s="64"/>
    </row>
    <row r="20" spans="2:57" s="7" customFormat="1" ht="37.15" customHeight="1" x14ac:dyDescent="0.25">
      <c r="B20" s="1258" t="s">
        <v>17</v>
      </c>
      <c r="C20" s="6"/>
      <c r="D20" s="1341" t="s">
        <v>15</v>
      </c>
      <c r="E20" s="1264" t="s">
        <v>16</v>
      </c>
      <c r="F20" s="1321" t="s">
        <v>324</v>
      </c>
      <c r="G20" s="6"/>
      <c r="H20" s="1329" t="s">
        <v>124</v>
      </c>
      <c r="I20" s="6"/>
      <c r="J20" s="1344" t="s">
        <v>118</v>
      </c>
      <c r="K20" s="6"/>
      <c r="L20" s="1315" t="s">
        <v>348</v>
      </c>
      <c r="M20" s="1335" t="s">
        <v>127</v>
      </c>
      <c r="N20" s="1338" t="s">
        <v>349</v>
      </c>
      <c r="O20" s="1332" t="s">
        <v>274</v>
      </c>
      <c r="P20" s="6"/>
      <c r="Q20" s="1324" t="s">
        <v>130</v>
      </c>
      <c r="R20" s="1271"/>
      <c r="S20" s="1318" t="s">
        <v>296</v>
      </c>
      <c r="T20" s="1302" t="s">
        <v>325</v>
      </c>
      <c r="U20" s="1311" t="s">
        <v>326</v>
      </c>
      <c r="V20" s="675"/>
      <c r="W20" s="1318" t="s">
        <v>350</v>
      </c>
      <c r="X20" s="1302" t="s">
        <v>351</v>
      </c>
      <c r="Y20" s="1302" t="s">
        <v>352</v>
      </c>
      <c r="Z20" s="1302" t="s">
        <v>353</v>
      </c>
      <c r="AA20" s="1302" t="s">
        <v>354</v>
      </c>
      <c r="AB20" s="1308" t="s">
        <v>355</v>
      </c>
      <c r="AC20" s="1302" t="s">
        <v>356</v>
      </c>
      <c r="AD20" s="1302" t="s">
        <v>357</v>
      </c>
      <c r="AE20" s="1311" t="s">
        <v>358</v>
      </c>
      <c r="AF20" s="1"/>
      <c r="AG20" s="1"/>
      <c r="AH20" s="54"/>
      <c r="AI20" s="54"/>
      <c r="AJ20" s="1313"/>
      <c r="AK20" s="1313"/>
      <c r="AL20" s="1313"/>
      <c r="AM20" s="1313"/>
      <c r="AN20" s="1313"/>
      <c r="AO20" s="1313"/>
      <c r="AP20" s="1313"/>
      <c r="AQ20" s="1313"/>
      <c r="AR20" s="1313"/>
      <c r="AS20" s="1313"/>
      <c r="AT20" s="1304"/>
      <c r="AU20" s="1304"/>
      <c r="AV20" s="1"/>
      <c r="AW20" s="1"/>
      <c r="AX20" s="1"/>
      <c r="AY20" s="1"/>
      <c r="AZ20" s="1"/>
      <c r="BA20" s="1"/>
    </row>
    <row r="21" spans="2:57" s="7" customFormat="1" ht="37.15" customHeight="1" x14ac:dyDescent="0.25">
      <c r="B21" s="1259"/>
      <c r="C21" s="6"/>
      <c r="D21" s="1342"/>
      <c r="E21" s="1265"/>
      <c r="F21" s="1322"/>
      <c r="G21" s="6"/>
      <c r="H21" s="1330"/>
      <c r="I21" s="6"/>
      <c r="J21" s="1345"/>
      <c r="K21" s="6"/>
      <c r="L21" s="1316"/>
      <c r="M21" s="1336"/>
      <c r="N21" s="1339"/>
      <c r="O21" s="1333"/>
      <c r="P21" s="6"/>
      <c r="Q21" s="1325"/>
      <c r="R21" s="1271"/>
      <c r="S21" s="1320"/>
      <c r="T21" s="1310"/>
      <c r="U21" s="1312"/>
      <c r="V21" s="675"/>
      <c r="W21" s="1320"/>
      <c r="X21" s="1310"/>
      <c r="Y21" s="1310"/>
      <c r="Z21" s="1310"/>
      <c r="AA21" s="1310"/>
      <c r="AB21" s="1309"/>
      <c r="AC21" s="1310"/>
      <c r="AD21" s="1310"/>
      <c r="AE21" s="1312"/>
      <c r="AF21" s="1"/>
      <c r="AG21" s="1"/>
      <c r="AH21" s="6"/>
      <c r="AI21" s="6"/>
      <c r="AJ21" s="6"/>
      <c r="AK21" s="6"/>
      <c r="AL21" s="6"/>
      <c r="AM21" s="6"/>
      <c r="AN21" s="6"/>
      <c r="AO21" s="6"/>
      <c r="AP21" s="6"/>
      <c r="AQ21" s="6"/>
      <c r="AR21" s="6"/>
      <c r="AS21" s="6"/>
      <c r="AT21" s="14"/>
      <c r="AU21" s="14"/>
      <c r="AV21" s="1"/>
      <c r="AW21" s="1"/>
      <c r="AX21" s="1"/>
      <c r="AY21" s="1"/>
      <c r="AZ21" s="1"/>
      <c r="BA21" s="1"/>
      <c r="BB21" s="1"/>
      <c r="BC21" s="1"/>
      <c r="BD21" s="1"/>
      <c r="BE21" s="1"/>
    </row>
    <row r="22" spans="2:57" s="7" customFormat="1" ht="45" x14ac:dyDescent="0.25">
      <c r="B22" s="1259"/>
      <c r="C22" s="6"/>
      <c r="D22" s="1342"/>
      <c r="E22" s="1265"/>
      <c r="F22" s="1322"/>
      <c r="G22" s="6"/>
      <c r="H22" s="1330"/>
      <c r="I22" s="6"/>
      <c r="J22" s="1345"/>
      <c r="K22" s="6"/>
      <c r="L22" s="1316"/>
      <c r="M22" s="1336"/>
      <c r="N22" s="1339"/>
      <c r="O22" s="1333"/>
      <c r="P22" s="6"/>
      <c r="Q22" s="104" t="s">
        <v>342</v>
      </c>
      <c r="R22" s="1271"/>
      <c r="S22" s="676" t="s">
        <v>359</v>
      </c>
      <c r="T22" s="670" t="s">
        <v>359</v>
      </c>
      <c r="U22" s="671" t="s">
        <v>359</v>
      </c>
      <c r="V22" s="675"/>
      <c r="W22" s="669" t="s">
        <v>359</v>
      </c>
      <c r="X22" s="670" t="s">
        <v>359</v>
      </c>
      <c r="Y22" s="670" t="s">
        <v>359</v>
      </c>
      <c r="Z22" s="670" t="s">
        <v>359</v>
      </c>
      <c r="AA22" s="670" t="s">
        <v>359</v>
      </c>
      <c r="AB22" s="670" t="s">
        <v>359</v>
      </c>
      <c r="AC22" s="670" t="s">
        <v>359</v>
      </c>
      <c r="AD22" s="670" t="s">
        <v>359</v>
      </c>
      <c r="AE22" s="671" t="s">
        <v>359</v>
      </c>
      <c r="AF22" s="1"/>
      <c r="AG22" s="1"/>
      <c r="AH22" s="116"/>
      <c r="AI22" s="116"/>
      <c r="AJ22" s="116"/>
      <c r="AK22" s="116"/>
      <c r="AL22" s="116"/>
      <c r="AM22" s="116"/>
      <c r="AN22" s="116"/>
      <c r="AO22" s="116"/>
      <c r="AP22" s="116"/>
      <c r="AQ22" s="116"/>
      <c r="AR22" s="116"/>
      <c r="AS22" s="116"/>
      <c r="AT22" s="116"/>
      <c r="AU22" s="116"/>
      <c r="AV22" s="1"/>
      <c r="AW22" s="1"/>
      <c r="AX22" s="1"/>
      <c r="AY22" s="1"/>
      <c r="AZ22" s="1"/>
      <c r="BA22" s="1"/>
      <c r="BB22" s="1"/>
    </row>
    <row r="23" spans="2:57" s="7" customFormat="1" ht="30.75" thickBot="1" x14ac:dyDescent="0.3">
      <c r="B23" s="1260"/>
      <c r="C23" s="6"/>
      <c r="D23" s="1343"/>
      <c r="E23" s="1266"/>
      <c r="F23" s="1323"/>
      <c r="G23" s="6"/>
      <c r="H23" s="1331"/>
      <c r="I23" s="6"/>
      <c r="J23" s="1346"/>
      <c r="K23" s="6"/>
      <c r="L23" s="1317"/>
      <c r="M23" s="1337"/>
      <c r="N23" s="1340"/>
      <c r="O23" s="1334"/>
      <c r="P23" s="6"/>
      <c r="Q23" s="99" t="s">
        <v>153</v>
      </c>
      <c r="R23" s="1272"/>
      <c r="S23" s="92" t="s">
        <v>156</v>
      </c>
      <c r="T23" s="270" t="s">
        <v>156</v>
      </c>
      <c r="U23" s="93" t="s">
        <v>156</v>
      </c>
      <c r="V23" s="10"/>
      <c r="W23" s="92" t="s">
        <v>154</v>
      </c>
      <c r="X23" s="270" t="s">
        <v>154</v>
      </c>
      <c r="Y23" s="270" t="s">
        <v>154</v>
      </c>
      <c r="Z23" s="270" t="s">
        <v>154</v>
      </c>
      <c r="AA23" s="270" t="s">
        <v>154</v>
      </c>
      <c r="AB23" s="270" t="s">
        <v>154</v>
      </c>
      <c r="AC23" s="270" t="s">
        <v>154</v>
      </c>
      <c r="AD23" s="270" t="s">
        <v>154</v>
      </c>
      <c r="AE23" s="93" t="s">
        <v>154</v>
      </c>
      <c r="AF23" s="1"/>
      <c r="AG23" s="1"/>
      <c r="AH23" s="116"/>
      <c r="AI23" s="116"/>
      <c r="AJ23" s="116"/>
      <c r="AK23" s="116"/>
      <c r="AL23" s="116"/>
      <c r="AM23" s="116"/>
      <c r="AN23" s="116"/>
      <c r="AO23" s="116"/>
      <c r="AP23" s="116"/>
      <c r="AQ23" s="116"/>
      <c r="AR23" s="116"/>
      <c r="AS23" s="116"/>
      <c r="AT23" s="116"/>
      <c r="AU23" s="116"/>
      <c r="AV23" s="1"/>
      <c r="AW23" s="1"/>
      <c r="AX23" s="1"/>
      <c r="AY23" s="1"/>
      <c r="AZ23" s="1"/>
      <c r="BA23" s="1"/>
      <c r="BB23" s="1"/>
    </row>
    <row r="24" spans="2:57" ht="12.6" customHeight="1" x14ac:dyDescent="0.25">
      <c r="F24" s="1"/>
      <c r="M24" s="1"/>
      <c r="O24" s="1"/>
      <c r="V24" s="10"/>
    </row>
    <row r="25" spans="2:57" ht="5.25" customHeight="1" thickBot="1" x14ac:dyDescent="0.3">
      <c r="J25" s="2"/>
      <c r="M25" s="24"/>
      <c r="N25" s="24"/>
      <c r="O25" s="24"/>
      <c r="P25" s="24"/>
      <c r="Q25" s="24"/>
      <c r="R25" s="24"/>
      <c r="S25" s="24"/>
      <c r="T25" s="24"/>
      <c r="V25" s="10"/>
    </row>
    <row r="26" spans="2:57" ht="21" customHeight="1" x14ac:dyDescent="0.25">
      <c r="B26" s="1184" t="s">
        <v>360</v>
      </c>
      <c r="D26" s="1022" t="s">
        <v>344</v>
      </c>
      <c r="E26" s="1050" t="s">
        <v>74</v>
      </c>
      <c r="F26" s="1050" t="s">
        <v>345</v>
      </c>
      <c r="H26" s="1022" t="s">
        <v>361</v>
      </c>
      <c r="J26" s="18">
        <v>2018</v>
      </c>
      <c r="L26" s="490">
        <v>6642997</v>
      </c>
      <c r="M26" s="1195">
        <v>13300000</v>
      </c>
      <c r="N26" s="687">
        <v>0.49947345864661652</v>
      </c>
      <c r="O26" s="609">
        <v>1</v>
      </c>
      <c r="Q26" s="1252" t="s">
        <v>362</v>
      </c>
      <c r="R26" s="499">
        <v>2018</v>
      </c>
      <c r="S26" s="62">
        <v>1</v>
      </c>
      <c r="T26" s="339">
        <v>180</v>
      </c>
      <c r="U26" s="337">
        <v>286</v>
      </c>
      <c r="V26" s="10"/>
      <c r="W26" s="62" t="s">
        <v>309</v>
      </c>
      <c r="X26" s="34" t="s">
        <v>309</v>
      </c>
      <c r="Y26" s="34" t="s">
        <v>309</v>
      </c>
      <c r="Z26" s="34" t="s">
        <v>309</v>
      </c>
      <c r="AA26" s="34" t="s">
        <v>309</v>
      </c>
      <c r="AB26" s="34" t="s">
        <v>309</v>
      </c>
      <c r="AC26" s="34" t="s">
        <v>309</v>
      </c>
      <c r="AD26" s="34" t="s">
        <v>309</v>
      </c>
      <c r="AE26" s="271" t="s">
        <v>309</v>
      </c>
      <c r="AH26" s="5"/>
      <c r="AI26" s="5"/>
      <c r="AJ26" s="5"/>
      <c r="AK26" s="5"/>
      <c r="AL26" s="5"/>
      <c r="AM26" s="5"/>
      <c r="AN26" s="5"/>
      <c r="AO26" s="5"/>
      <c r="AP26" s="5"/>
      <c r="AQ26" s="5"/>
      <c r="AR26" s="5"/>
      <c r="AS26" s="5"/>
      <c r="AT26" s="5"/>
      <c r="AU26" s="5"/>
    </row>
    <row r="27" spans="2:57" ht="21" x14ac:dyDescent="0.25">
      <c r="B27" s="1180"/>
      <c r="D27" s="1023"/>
      <c r="E27" s="1051"/>
      <c r="F27" s="1051"/>
      <c r="H27" s="1023"/>
      <c r="J27" s="19">
        <v>2019</v>
      </c>
      <c r="L27" s="491">
        <v>4538043</v>
      </c>
      <c r="M27" s="1196"/>
      <c r="N27" s="688">
        <v>0.34120624060150379</v>
      </c>
      <c r="O27" s="610">
        <v>1</v>
      </c>
      <c r="Q27" s="1253"/>
      <c r="R27" s="500">
        <v>2019</v>
      </c>
      <c r="S27" s="63">
        <v>1</v>
      </c>
      <c r="T27" s="302">
        <v>180</v>
      </c>
      <c r="U27" s="338">
        <v>286</v>
      </c>
      <c r="V27" s="10"/>
      <c r="W27" s="575">
        <v>660</v>
      </c>
      <c r="X27" s="207">
        <v>8918</v>
      </c>
      <c r="Y27" s="353" t="s">
        <v>363</v>
      </c>
      <c r="Z27" s="33" t="s">
        <v>364</v>
      </c>
      <c r="AA27" s="33" t="s">
        <v>365</v>
      </c>
      <c r="AB27" s="281">
        <v>0.27</v>
      </c>
      <c r="AC27" s="33" t="s">
        <v>366</v>
      </c>
      <c r="AD27" s="33" t="s">
        <v>367</v>
      </c>
      <c r="AE27" s="272" t="s">
        <v>368</v>
      </c>
      <c r="AH27" s="5"/>
      <c r="AI27" s="5"/>
      <c r="AJ27" s="5"/>
      <c r="AK27" s="5"/>
      <c r="AL27" s="5"/>
      <c r="AM27" s="5"/>
      <c r="AN27" s="5"/>
      <c r="AO27" s="5"/>
      <c r="AP27" s="5"/>
      <c r="AQ27" s="5"/>
      <c r="AR27" s="5"/>
      <c r="AS27" s="5"/>
      <c r="AT27" s="5"/>
      <c r="AU27" s="5"/>
    </row>
    <row r="28" spans="2:57" ht="21" x14ac:dyDescent="0.25">
      <c r="B28" s="1180"/>
      <c r="D28" s="1023"/>
      <c r="E28" s="1051"/>
      <c r="F28" s="1051"/>
      <c r="H28" s="1023"/>
      <c r="J28" s="23">
        <v>2020</v>
      </c>
      <c r="L28" s="136">
        <v>864037</v>
      </c>
      <c r="M28" s="1196"/>
      <c r="N28" s="688">
        <v>6.4965187969924815E-2</v>
      </c>
      <c r="O28" s="610">
        <v>1</v>
      </c>
      <c r="Q28" s="1253"/>
      <c r="R28" s="501">
        <v>2020</v>
      </c>
      <c r="S28" s="435">
        <v>1</v>
      </c>
      <c r="T28" s="504">
        <v>180</v>
      </c>
      <c r="U28" s="502">
        <v>286</v>
      </c>
      <c r="V28" s="10"/>
      <c r="W28" s="576">
        <v>2380</v>
      </c>
      <c r="X28" s="577">
        <v>75726</v>
      </c>
      <c r="Y28" s="438" t="s">
        <v>369</v>
      </c>
      <c r="Z28" s="438" t="s">
        <v>370</v>
      </c>
      <c r="AA28" s="438" t="s">
        <v>365</v>
      </c>
      <c r="AB28" s="503">
        <v>0.3</v>
      </c>
      <c r="AC28" s="438" t="s">
        <v>371</v>
      </c>
      <c r="AD28" s="438" t="s">
        <v>372</v>
      </c>
      <c r="AE28" s="495" t="s">
        <v>373</v>
      </c>
      <c r="AH28" s="5"/>
      <c r="AI28" s="5"/>
      <c r="AJ28" s="5"/>
      <c r="AK28" s="5"/>
      <c r="AL28" s="5"/>
      <c r="AM28" s="5"/>
      <c r="AN28" s="5"/>
      <c r="AO28" s="5"/>
      <c r="AP28" s="5"/>
      <c r="AQ28" s="5"/>
      <c r="AR28" s="5"/>
      <c r="AS28" s="5"/>
      <c r="AT28" s="5"/>
      <c r="AU28" s="5"/>
    </row>
    <row r="29" spans="2:57" ht="21" x14ac:dyDescent="0.25">
      <c r="B29" s="1180"/>
      <c r="D29" s="1023"/>
      <c r="E29" s="1051"/>
      <c r="F29" s="1051"/>
      <c r="H29" s="1023"/>
      <c r="J29" s="23">
        <v>2021</v>
      </c>
      <c r="L29" s="718">
        <v>51072.05</v>
      </c>
      <c r="M29" s="1196"/>
      <c r="N29" s="760">
        <v>3.8400037593984966E-3</v>
      </c>
      <c r="O29" s="719">
        <v>1</v>
      </c>
      <c r="Q29" s="1253"/>
      <c r="R29" s="501">
        <v>2021</v>
      </c>
      <c r="S29" s="547">
        <v>1</v>
      </c>
      <c r="T29" s="504">
        <v>180</v>
      </c>
      <c r="U29" s="737">
        <v>286</v>
      </c>
      <c r="V29" s="533"/>
      <c r="W29" s="738">
        <v>1246</v>
      </c>
      <c r="X29" s="708">
        <v>31215</v>
      </c>
      <c r="Y29" s="504" t="s">
        <v>374</v>
      </c>
      <c r="Z29" s="504" t="s">
        <v>375</v>
      </c>
      <c r="AA29" s="504" t="s">
        <v>376</v>
      </c>
      <c r="AB29" s="739">
        <v>0.5474</v>
      </c>
      <c r="AC29" s="504" t="s">
        <v>377</v>
      </c>
      <c r="AD29" s="504" t="s">
        <v>378</v>
      </c>
      <c r="AE29" s="740" t="s">
        <v>379</v>
      </c>
      <c r="AH29" s="5"/>
      <c r="AI29" s="5"/>
      <c r="AJ29" s="5"/>
      <c r="AK29" s="5"/>
      <c r="AL29" s="5"/>
      <c r="AM29" s="5"/>
      <c r="AN29" s="5"/>
      <c r="AO29" s="5"/>
      <c r="AP29" s="5"/>
      <c r="AQ29" s="5"/>
      <c r="AR29" s="5"/>
      <c r="AS29" s="5"/>
      <c r="AT29" s="5"/>
      <c r="AU29" s="5"/>
    </row>
    <row r="30" spans="2:57" ht="21.75" thickBot="1" x14ac:dyDescent="0.3">
      <c r="B30" s="1169"/>
      <c r="D30" s="1024"/>
      <c r="E30" s="1052"/>
      <c r="F30" s="1052"/>
      <c r="H30" s="1024"/>
      <c r="J30" s="20">
        <v>2022</v>
      </c>
      <c r="L30" s="492">
        <v>45764.63</v>
      </c>
      <c r="M30" s="1197"/>
      <c r="N30" s="761">
        <v>3.4409496240601503E-3</v>
      </c>
      <c r="O30" s="629">
        <v>1</v>
      </c>
      <c r="Q30" s="1254"/>
      <c r="R30" s="351">
        <v>2022</v>
      </c>
      <c r="S30" s="763">
        <v>1</v>
      </c>
      <c r="T30" s="514">
        <v>180</v>
      </c>
      <c r="U30" s="800">
        <v>286</v>
      </c>
      <c r="V30" s="533"/>
      <c r="W30" s="803">
        <v>1859</v>
      </c>
      <c r="X30" s="804">
        <v>43201</v>
      </c>
      <c r="Y30" s="804" t="s">
        <v>380</v>
      </c>
      <c r="Z30" s="804" t="s">
        <v>381</v>
      </c>
      <c r="AA30" s="805" t="s">
        <v>376</v>
      </c>
      <c r="AB30" s="806">
        <v>0.55840000000000001</v>
      </c>
      <c r="AC30" s="805" t="s">
        <v>382</v>
      </c>
      <c r="AD30" s="805" t="s">
        <v>383</v>
      </c>
      <c r="AE30" s="807" t="s">
        <v>384</v>
      </c>
      <c r="AH30" s="5"/>
      <c r="AI30" s="5"/>
      <c r="AJ30" s="5"/>
      <c r="AK30" s="5"/>
      <c r="AL30" s="5"/>
      <c r="AM30" s="5"/>
      <c r="AN30" s="5"/>
      <c r="AO30" s="5"/>
      <c r="AP30" s="5"/>
      <c r="AQ30" s="5"/>
      <c r="AR30" s="5"/>
      <c r="AS30" s="5"/>
      <c r="AT30" s="5"/>
      <c r="AU30" s="5"/>
    </row>
    <row r="31" spans="2:57" s="53" customFormat="1" ht="21.75" thickBot="1" x14ac:dyDescent="0.3">
      <c r="B31" s="87"/>
      <c r="C31" s="1"/>
      <c r="D31" s="35"/>
      <c r="E31" s="35"/>
      <c r="F31" s="35"/>
      <c r="G31" s="1"/>
      <c r="H31" s="14"/>
      <c r="I31" s="1"/>
      <c r="J31" s="88"/>
      <c r="K31" s="1"/>
      <c r="L31" s="742">
        <v>12141913.680000002</v>
      </c>
      <c r="M31" s="211"/>
      <c r="N31" s="743">
        <v>0.91292584060150384</v>
      </c>
      <c r="O31" s="90"/>
      <c r="P31" s="90"/>
      <c r="Q31" s="90"/>
      <c r="R31" s="90"/>
      <c r="S31" s="90"/>
      <c r="T31" s="115"/>
      <c r="U31" s="90"/>
      <c r="V31" s="10"/>
      <c r="AH31" s="511"/>
    </row>
    <row r="32" spans="2:57" ht="22.5" customHeight="1" thickBot="1" x14ac:dyDescent="0.3">
      <c r="B32" s="7"/>
      <c r="D32" s="35"/>
      <c r="E32" s="35"/>
      <c r="F32" s="35"/>
      <c r="H32" s="6"/>
      <c r="J32" s="101"/>
      <c r="L32" s="100"/>
      <c r="M32" s="28"/>
      <c r="N32" s="39"/>
      <c r="O32" s="39"/>
      <c r="P32" s="39"/>
      <c r="Q32" s="39"/>
      <c r="R32" s="39"/>
      <c r="S32" s="39"/>
      <c r="V32" s="10"/>
    </row>
    <row r="33" spans="2:55" s="76" customFormat="1" ht="30" customHeight="1" thickBot="1" x14ac:dyDescent="0.3">
      <c r="B33" s="77" t="s">
        <v>13</v>
      </c>
      <c r="C33" s="78"/>
      <c r="D33" s="1273" t="s">
        <v>12</v>
      </c>
      <c r="E33" s="1274"/>
      <c r="F33" s="1275"/>
      <c r="G33" s="78"/>
      <c r="H33" s="79" t="s">
        <v>114</v>
      </c>
      <c r="I33" s="78"/>
      <c r="J33" s="80" t="s">
        <v>14</v>
      </c>
      <c r="K33" s="78"/>
      <c r="L33" s="1276" t="s">
        <v>294</v>
      </c>
      <c r="M33" s="1277"/>
      <c r="N33" s="1277"/>
      <c r="O33" s="1278"/>
      <c r="P33" s="78"/>
      <c r="Q33" s="97" t="s">
        <v>117</v>
      </c>
      <c r="R33" s="1270" t="s">
        <v>118</v>
      </c>
      <c r="S33" s="1276" t="s">
        <v>271</v>
      </c>
      <c r="T33" s="1277"/>
      <c r="U33" s="1278"/>
      <c r="V33" s="10"/>
      <c r="W33" s="1276" t="s">
        <v>295</v>
      </c>
      <c r="X33" s="1277"/>
      <c r="Y33" s="1277"/>
      <c r="Z33" s="1277"/>
      <c r="AA33" s="1277"/>
      <c r="AB33" s="1277"/>
      <c r="AC33" s="1277"/>
      <c r="AD33" s="1277"/>
      <c r="AE33" s="1277"/>
      <c r="AF33" s="1278"/>
      <c r="AG33" s="1"/>
      <c r="AH33" s="1"/>
      <c r="AI33" s="1"/>
      <c r="AJ33" s="64"/>
      <c r="AK33" s="64"/>
      <c r="AL33" s="64"/>
      <c r="AM33" s="64"/>
      <c r="AN33" s="64"/>
      <c r="AO33" s="64"/>
      <c r="AP33" s="64"/>
      <c r="AQ33" s="64"/>
      <c r="AR33" s="64"/>
      <c r="AS33" s="64"/>
      <c r="AT33" s="64"/>
      <c r="AU33" s="64"/>
      <c r="AV33" s="64"/>
      <c r="AW33" s="64"/>
      <c r="AX33" s="64"/>
      <c r="AY33" s="64"/>
      <c r="AZ33" s="64"/>
      <c r="BA33" s="64"/>
      <c r="BB33" s="64"/>
      <c r="BC33" s="64"/>
    </row>
    <row r="34" spans="2:55" s="7" customFormat="1" ht="59.1" customHeight="1" x14ac:dyDescent="0.25">
      <c r="B34" s="1258" t="s">
        <v>17</v>
      </c>
      <c r="C34" s="6"/>
      <c r="D34" s="1341" t="s">
        <v>15</v>
      </c>
      <c r="E34" s="1264" t="s">
        <v>16</v>
      </c>
      <c r="F34" s="1321" t="s">
        <v>324</v>
      </c>
      <c r="G34" s="6"/>
      <c r="H34" s="1020" t="s">
        <v>124</v>
      </c>
      <c r="I34" s="668"/>
      <c r="J34" s="1289" t="s">
        <v>118</v>
      </c>
      <c r="K34" s="668"/>
      <c r="L34" s="1305" t="s">
        <v>126</v>
      </c>
      <c r="M34" s="1255" t="s">
        <v>273</v>
      </c>
      <c r="N34" s="1281" t="s">
        <v>349</v>
      </c>
      <c r="O34" s="1326" t="s">
        <v>274</v>
      </c>
      <c r="P34" s="6"/>
      <c r="Q34" s="1324" t="s">
        <v>130</v>
      </c>
      <c r="R34" s="1271"/>
      <c r="S34" s="1318" t="s">
        <v>296</v>
      </c>
      <c r="T34" s="1302" t="s">
        <v>325</v>
      </c>
      <c r="U34" s="1311" t="s">
        <v>326</v>
      </c>
      <c r="V34" s="675"/>
      <c r="W34" s="1318" t="s">
        <v>385</v>
      </c>
      <c r="X34" s="1302" t="s">
        <v>328</v>
      </c>
      <c r="Y34" s="1302" t="s">
        <v>329</v>
      </c>
      <c r="Z34" s="1302" t="s">
        <v>386</v>
      </c>
      <c r="AA34" s="1302" t="s">
        <v>387</v>
      </c>
      <c r="AB34" s="1302" t="s">
        <v>388</v>
      </c>
      <c r="AC34" s="1302" t="s">
        <v>389</v>
      </c>
      <c r="AD34" s="1302" t="s">
        <v>390</v>
      </c>
      <c r="AE34" s="1302" t="s">
        <v>391</v>
      </c>
      <c r="AF34" s="1311" t="s">
        <v>392</v>
      </c>
      <c r="AG34" s="1"/>
      <c r="AH34" s="1"/>
      <c r="AI34" s="1"/>
      <c r="AJ34" s="1"/>
      <c r="AK34" s="1"/>
      <c r="AL34" s="1"/>
      <c r="AM34" s="1"/>
      <c r="AN34" s="1"/>
      <c r="AO34" s="1"/>
      <c r="AP34" s="1"/>
      <c r="AQ34" s="1"/>
      <c r="AR34" s="1"/>
      <c r="AS34" s="1"/>
      <c r="AT34" s="1"/>
      <c r="AU34" s="1"/>
      <c r="AV34" s="1"/>
      <c r="AW34" s="1"/>
      <c r="AX34" s="1"/>
      <c r="AY34" s="1"/>
      <c r="AZ34" s="1"/>
      <c r="BA34" s="1"/>
      <c r="BB34" s="1"/>
    </row>
    <row r="35" spans="2:55" s="7" customFormat="1" ht="46.15" customHeight="1" x14ac:dyDescent="0.25">
      <c r="B35" s="1259"/>
      <c r="C35" s="6"/>
      <c r="D35" s="1342"/>
      <c r="E35" s="1265"/>
      <c r="F35" s="1322"/>
      <c r="G35" s="6"/>
      <c r="H35" s="1045"/>
      <c r="I35" s="668"/>
      <c r="J35" s="1290"/>
      <c r="K35" s="668"/>
      <c r="L35" s="1306"/>
      <c r="M35" s="1256"/>
      <c r="N35" s="1294"/>
      <c r="O35" s="1327"/>
      <c r="P35" s="6"/>
      <c r="Q35" s="1325"/>
      <c r="R35" s="1271"/>
      <c r="S35" s="1319"/>
      <c r="T35" s="1303"/>
      <c r="U35" s="1314"/>
      <c r="V35" s="675"/>
      <c r="W35" s="1319"/>
      <c r="X35" s="1303"/>
      <c r="Y35" s="1303"/>
      <c r="Z35" s="1303"/>
      <c r="AA35" s="1303"/>
      <c r="AB35" s="1303"/>
      <c r="AC35" s="1303"/>
      <c r="AD35" s="1303"/>
      <c r="AE35" s="1303"/>
      <c r="AF35" s="1314"/>
      <c r="AG35" s="1"/>
      <c r="AH35" s="1"/>
      <c r="AI35" s="1"/>
      <c r="AJ35" s="1"/>
      <c r="AK35" s="1"/>
      <c r="AL35" s="1"/>
      <c r="AM35" s="1"/>
      <c r="AN35" s="1"/>
      <c r="AO35" s="1"/>
      <c r="AP35" s="1"/>
      <c r="AQ35" s="1"/>
      <c r="AR35" s="1"/>
      <c r="AS35" s="1"/>
      <c r="AT35" s="1"/>
      <c r="AU35" s="1"/>
      <c r="AV35" s="1"/>
      <c r="AW35" s="1"/>
      <c r="AX35" s="1"/>
      <c r="AY35" s="1"/>
      <c r="AZ35" s="1"/>
      <c r="BA35" s="1"/>
      <c r="BB35" s="1"/>
    </row>
    <row r="36" spans="2:55" s="7" customFormat="1" ht="45" x14ac:dyDescent="0.25">
      <c r="B36" s="1259"/>
      <c r="C36" s="6"/>
      <c r="D36" s="1342"/>
      <c r="E36" s="1265"/>
      <c r="F36" s="1322"/>
      <c r="G36" s="6"/>
      <c r="H36" s="1045"/>
      <c r="I36" s="668"/>
      <c r="J36" s="1290"/>
      <c r="K36" s="668"/>
      <c r="L36" s="1306"/>
      <c r="M36" s="1256"/>
      <c r="N36" s="1294"/>
      <c r="O36" s="1327"/>
      <c r="P36" s="6"/>
      <c r="Q36" s="104" t="s">
        <v>342</v>
      </c>
      <c r="R36" s="1271"/>
      <c r="S36" s="669" t="s">
        <v>359</v>
      </c>
      <c r="T36" s="670" t="s">
        <v>359</v>
      </c>
      <c r="U36" s="671" t="s">
        <v>359</v>
      </c>
      <c r="V36" s="675"/>
      <c r="W36" s="669" t="s">
        <v>359</v>
      </c>
      <c r="X36" s="670" t="s">
        <v>359</v>
      </c>
      <c r="Y36" s="670" t="s">
        <v>359</v>
      </c>
      <c r="Z36" s="670" t="s">
        <v>359</v>
      </c>
      <c r="AA36" s="670" t="s">
        <v>359</v>
      </c>
      <c r="AB36" s="670" t="s">
        <v>359</v>
      </c>
      <c r="AC36" s="670" t="s">
        <v>359</v>
      </c>
      <c r="AD36" s="670" t="s">
        <v>359</v>
      </c>
      <c r="AE36" s="670" t="s">
        <v>359</v>
      </c>
      <c r="AF36" s="671" t="s">
        <v>359</v>
      </c>
      <c r="AG36" s="1"/>
      <c r="AH36" s="1"/>
      <c r="AI36" s="1"/>
      <c r="AJ36" s="1"/>
      <c r="AK36" s="1"/>
      <c r="AL36" s="1"/>
      <c r="AM36" s="1"/>
      <c r="AN36" s="1"/>
      <c r="AO36" s="1"/>
      <c r="AP36" s="1"/>
      <c r="AQ36" s="1"/>
      <c r="AR36" s="1"/>
      <c r="AS36" s="1"/>
      <c r="AT36" s="1"/>
      <c r="AU36" s="1"/>
      <c r="AV36" s="1"/>
      <c r="AW36" s="1"/>
      <c r="AX36" s="1"/>
      <c r="AY36" s="1"/>
      <c r="AZ36" s="1"/>
      <c r="BA36" s="1"/>
      <c r="BB36" s="1"/>
    </row>
    <row r="37" spans="2:55" s="7" customFormat="1" ht="30.75" thickBot="1" x14ac:dyDescent="0.3">
      <c r="B37" s="1260"/>
      <c r="C37" s="6"/>
      <c r="D37" s="1343"/>
      <c r="E37" s="1266"/>
      <c r="F37" s="1323"/>
      <c r="G37" s="6"/>
      <c r="H37" s="1046"/>
      <c r="I37" s="668"/>
      <c r="J37" s="1291"/>
      <c r="K37" s="668"/>
      <c r="L37" s="1307"/>
      <c r="M37" s="1257"/>
      <c r="N37" s="1295"/>
      <c r="O37" s="1328"/>
      <c r="P37" s="6"/>
      <c r="Q37" s="99" t="s">
        <v>153</v>
      </c>
      <c r="R37" s="1272"/>
      <c r="S37" s="92" t="s">
        <v>156</v>
      </c>
      <c r="T37" s="270" t="s">
        <v>156</v>
      </c>
      <c r="U37" s="93" t="s">
        <v>156</v>
      </c>
      <c r="V37" s="10"/>
      <c r="W37" s="92" t="s">
        <v>154</v>
      </c>
      <c r="X37" s="270" t="s">
        <v>154</v>
      </c>
      <c r="Y37" s="270" t="s">
        <v>154</v>
      </c>
      <c r="Z37" s="270" t="s">
        <v>154</v>
      </c>
      <c r="AA37" s="270" t="s">
        <v>154</v>
      </c>
      <c r="AB37" s="270" t="s">
        <v>154</v>
      </c>
      <c r="AC37" s="270" t="s">
        <v>154</v>
      </c>
      <c r="AD37" s="270" t="s">
        <v>154</v>
      </c>
      <c r="AE37" s="270" t="s">
        <v>154</v>
      </c>
      <c r="AF37" s="93" t="s">
        <v>154</v>
      </c>
      <c r="AG37" s="1"/>
      <c r="AH37" s="1"/>
      <c r="AI37" s="1"/>
      <c r="AJ37" s="1"/>
      <c r="AK37" s="1"/>
      <c r="AL37" s="1"/>
      <c r="AM37" s="1"/>
      <c r="AN37" s="1"/>
      <c r="AO37" s="1"/>
      <c r="AP37" s="1"/>
      <c r="AQ37" s="1"/>
      <c r="AR37" s="1"/>
      <c r="AS37" s="1"/>
      <c r="AT37" s="1"/>
      <c r="AU37" s="1"/>
      <c r="AV37" s="1"/>
      <c r="AW37" s="1"/>
      <c r="AX37" s="1"/>
      <c r="AY37" s="1"/>
      <c r="AZ37" s="1"/>
      <c r="BA37" s="1"/>
      <c r="BB37" s="1"/>
    </row>
    <row r="38" spans="2:55" ht="12" customHeight="1" x14ac:dyDescent="0.25">
      <c r="G38" s="2"/>
      <c r="H38" s="2"/>
      <c r="I38" s="2"/>
      <c r="J38" s="2"/>
      <c r="K38" s="2"/>
      <c r="L38" s="2"/>
      <c r="M38" s="2"/>
      <c r="N38" s="2"/>
      <c r="P38" s="2"/>
      <c r="Q38" s="2"/>
      <c r="S38" s="2"/>
      <c r="T38" s="2"/>
      <c r="V38" s="10"/>
    </row>
    <row r="39" spans="2:55" ht="6" customHeight="1" thickBot="1" x14ac:dyDescent="0.3">
      <c r="D39" s="36"/>
      <c r="E39" s="36"/>
      <c r="H39" s="2"/>
      <c r="I39" s="2"/>
      <c r="J39" s="2"/>
      <c r="K39" s="2"/>
      <c r="L39" s="86"/>
      <c r="M39" s="86"/>
      <c r="N39" s="2"/>
      <c r="O39" s="1"/>
      <c r="R39" s="24"/>
      <c r="U39" s="52"/>
      <c r="V39" s="10"/>
    </row>
    <row r="40" spans="2:55" ht="20.65" customHeight="1" x14ac:dyDescent="0.25">
      <c r="B40" s="1184" t="s">
        <v>393</v>
      </c>
      <c r="D40" s="1022" t="s">
        <v>344</v>
      </c>
      <c r="E40" s="1050" t="s">
        <v>74</v>
      </c>
      <c r="F40" s="1050" t="s">
        <v>345</v>
      </c>
      <c r="H40" s="1022" t="s">
        <v>394</v>
      </c>
      <c r="J40" s="18">
        <v>2018</v>
      </c>
      <c r="L40" s="134">
        <v>9247479</v>
      </c>
      <c r="M40" s="1195">
        <v>27280187</v>
      </c>
      <c r="N40" s="687">
        <v>0.33898151064726939</v>
      </c>
      <c r="O40" s="609">
        <v>1</v>
      </c>
      <c r="Q40" s="1252" t="s">
        <v>395</v>
      </c>
      <c r="R40" s="499">
        <v>2018</v>
      </c>
      <c r="S40" s="340">
        <v>1</v>
      </c>
      <c r="T40" s="345">
        <v>100</v>
      </c>
      <c r="U40" s="342">
        <v>100</v>
      </c>
      <c r="V40" s="10"/>
      <c r="W40" s="62" t="s">
        <v>396</v>
      </c>
      <c r="X40" s="34">
        <v>30</v>
      </c>
      <c r="Y40" s="34">
        <v>49</v>
      </c>
      <c r="Z40" s="34">
        <v>5</v>
      </c>
      <c r="AA40" s="34">
        <v>8</v>
      </c>
      <c r="AB40" s="34">
        <v>4</v>
      </c>
      <c r="AC40" s="34">
        <v>8</v>
      </c>
      <c r="AD40" s="34">
        <v>12</v>
      </c>
      <c r="AE40" s="34">
        <v>43</v>
      </c>
      <c r="AF40" s="271">
        <v>9</v>
      </c>
    </row>
    <row r="41" spans="2:55" ht="20.65" customHeight="1" x14ac:dyDescent="0.25">
      <c r="B41" s="1180"/>
      <c r="D41" s="1023"/>
      <c r="E41" s="1051"/>
      <c r="F41" s="1051"/>
      <c r="H41" s="1023"/>
      <c r="J41" s="19">
        <v>2019</v>
      </c>
      <c r="L41" s="136">
        <v>6933982.9299999997</v>
      </c>
      <c r="M41" s="1196"/>
      <c r="N41" s="688">
        <v>0.25417651755832904</v>
      </c>
      <c r="O41" s="610">
        <v>1</v>
      </c>
      <c r="Q41" s="1253"/>
      <c r="R41" s="500">
        <v>2019</v>
      </c>
      <c r="S41" s="343">
        <v>1</v>
      </c>
      <c r="T41" s="346">
        <v>100</v>
      </c>
      <c r="U41" s="344">
        <v>100</v>
      </c>
      <c r="V41" s="10"/>
      <c r="W41" s="63" t="s">
        <v>397</v>
      </c>
      <c r="X41" s="33">
        <v>31</v>
      </c>
      <c r="Y41" s="33">
        <v>54</v>
      </c>
      <c r="Z41" s="33">
        <v>6</v>
      </c>
      <c r="AA41" s="33">
        <v>11</v>
      </c>
      <c r="AB41" s="33">
        <v>7</v>
      </c>
      <c r="AC41" s="33">
        <v>9</v>
      </c>
      <c r="AD41" s="33">
        <v>11</v>
      </c>
      <c r="AE41" s="33">
        <v>42</v>
      </c>
      <c r="AF41" s="272">
        <v>11</v>
      </c>
    </row>
    <row r="42" spans="2:55" ht="20.65" customHeight="1" x14ac:dyDescent="0.25">
      <c r="B42" s="1180"/>
      <c r="D42" s="1023"/>
      <c r="E42" s="1051"/>
      <c r="F42" s="1051"/>
      <c r="H42" s="1023"/>
      <c r="J42" s="23">
        <v>2020</v>
      </c>
      <c r="L42" s="136">
        <v>3238886</v>
      </c>
      <c r="M42" s="1196"/>
      <c r="N42" s="688">
        <v>0.11872667881638788</v>
      </c>
      <c r="O42" s="610">
        <v>1</v>
      </c>
      <c r="Q42" s="1253"/>
      <c r="R42" s="501">
        <v>2020</v>
      </c>
      <c r="S42" s="505">
        <v>1</v>
      </c>
      <c r="T42" s="506">
        <v>100</v>
      </c>
      <c r="U42" s="507">
        <v>100</v>
      </c>
      <c r="V42" s="10"/>
      <c r="W42" s="63" t="s">
        <v>398</v>
      </c>
      <c r="X42" s="33">
        <v>30</v>
      </c>
      <c r="Y42" s="33">
        <v>54</v>
      </c>
      <c r="Z42" s="33">
        <v>5</v>
      </c>
      <c r="AA42" s="33">
        <v>9</v>
      </c>
      <c r="AB42" s="33">
        <v>14</v>
      </c>
      <c r="AC42" s="33">
        <v>11</v>
      </c>
      <c r="AD42" s="33">
        <v>9</v>
      </c>
      <c r="AE42" s="33">
        <v>35</v>
      </c>
      <c r="AF42" s="272">
        <v>11</v>
      </c>
    </row>
    <row r="43" spans="2:55" ht="20.65" customHeight="1" x14ac:dyDescent="0.25">
      <c r="B43" s="1180"/>
      <c r="D43" s="1023"/>
      <c r="E43" s="1051"/>
      <c r="F43" s="1051"/>
      <c r="H43" s="1023"/>
      <c r="J43" s="23">
        <v>2021</v>
      </c>
      <c r="L43" s="718">
        <v>829864</v>
      </c>
      <c r="M43" s="1196"/>
      <c r="N43" s="720">
        <v>3.0420026079733251E-2</v>
      </c>
      <c r="O43" s="719">
        <v>1</v>
      </c>
      <c r="Q43" s="1253"/>
      <c r="R43" s="509">
        <v>2021</v>
      </c>
      <c r="S43" s="547">
        <v>1</v>
      </c>
      <c r="T43" s="504">
        <v>100</v>
      </c>
      <c r="U43" s="737">
        <v>100</v>
      </c>
      <c r="V43" s="533"/>
      <c r="W43" s="547" t="s">
        <v>399</v>
      </c>
      <c r="X43" s="504">
        <v>36</v>
      </c>
      <c r="Y43" s="504">
        <v>54</v>
      </c>
      <c r="Z43" s="504">
        <v>6</v>
      </c>
      <c r="AA43" s="504">
        <v>10</v>
      </c>
      <c r="AB43" s="504">
        <v>12</v>
      </c>
      <c r="AC43" s="504">
        <v>10</v>
      </c>
      <c r="AD43" s="504">
        <v>11</v>
      </c>
      <c r="AE43" s="504">
        <v>33</v>
      </c>
      <c r="AF43" s="741">
        <v>14</v>
      </c>
    </row>
    <row r="44" spans="2:55" ht="20.65" customHeight="1" thickBot="1" x14ac:dyDescent="0.3">
      <c r="B44" s="1169"/>
      <c r="D44" s="1024"/>
      <c r="E44" s="1052"/>
      <c r="F44" s="1052"/>
      <c r="H44" s="1024"/>
      <c r="J44" s="20">
        <v>2022</v>
      </c>
      <c r="L44" s="492">
        <v>1139265</v>
      </c>
      <c r="M44" s="1197"/>
      <c r="N44" s="433">
        <v>4.1761627220517218E-2</v>
      </c>
      <c r="O44" s="629">
        <v>1</v>
      </c>
      <c r="Q44" s="1253"/>
      <c r="R44" s="351">
        <v>2022</v>
      </c>
      <c r="S44" s="763">
        <v>1</v>
      </c>
      <c r="T44" s="514">
        <v>100</v>
      </c>
      <c r="U44" s="800">
        <v>100</v>
      </c>
      <c r="V44" s="533"/>
      <c r="W44" s="801" t="s">
        <v>400</v>
      </c>
      <c r="X44" s="514">
        <v>37</v>
      </c>
      <c r="Y44" s="514">
        <v>60</v>
      </c>
      <c r="Z44" s="514">
        <v>7</v>
      </c>
      <c r="AA44" s="802">
        <v>13</v>
      </c>
      <c r="AB44" s="514">
        <v>18</v>
      </c>
      <c r="AC44" s="514">
        <v>12</v>
      </c>
      <c r="AD44" s="702">
        <v>9</v>
      </c>
      <c r="AE44" s="802">
        <v>30</v>
      </c>
      <c r="AF44" s="808">
        <v>15</v>
      </c>
    </row>
    <row r="45" spans="2:55" s="53" customFormat="1" ht="21.75" thickBot="1" x14ac:dyDescent="0.3">
      <c r="B45" s="87"/>
      <c r="C45" s="1"/>
      <c r="D45" s="35"/>
      <c r="E45" s="35"/>
      <c r="F45" s="35"/>
      <c r="G45" s="1"/>
      <c r="H45" s="14"/>
      <c r="I45" s="1"/>
      <c r="J45" s="88"/>
      <c r="K45" s="1"/>
      <c r="L45" s="742">
        <v>21389476.93</v>
      </c>
      <c r="M45" s="211"/>
      <c r="N45" s="743">
        <v>0.78406636032223676</v>
      </c>
      <c r="O45" s="90"/>
      <c r="Q45" s="1253"/>
      <c r="R45" s="89"/>
      <c r="S45" s="5"/>
      <c r="T45" s="5"/>
      <c r="U45" s="510"/>
      <c r="V45" s="10"/>
      <c r="W45" s="1"/>
      <c r="X45" s="1"/>
      <c r="Y45" s="1"/>
      <c r="Z45" s="1"/>
      <c r="AA45" s="1"/>
      <c r="AB45" s="1"/>
      <c r="AC45" s="1"/>
      <c r="AD45" s="1"/>
      <c r="AE45" s="1"/>
      <c r="AF45" s="1"/>
      <c r="AG45" s="1"/>
    </row>
    <row r="46" spans="2:55" ht="5.25" customHeight="1" thickBot="1" x14ac:dyDescent="0.3">
      <c r="B46" s="36"/>
      <c r="J46" s="2"/>
      <c r="L46" s="53"/>
      <c r="M46" s="24"/>
      <c r="N46" s="90"/>
      <c r="O46" s="5"/>
      <c r="P46" s="5"/>
      <c r="Q46" s="1253"/>
      <c r="R46" s="89"/>
      <c r="S46" s="2"/>
      <c r="T46" s="2"/>
      <c r="U46" s="2"/>
      <c r="V46" s="10"/>
    </row>
    <row r="47" spans="2:55" ht="17.649999999999999" customHeight="1" x14ac:dyDescent="0.25">
      <c r="B47" s="1184" t="s">
        <v>78</v>
      </c>
      <c r="D47" s="1022" t="s">
        <v>401</v>
      </c>
      <c r="E47" s="1050" t="s">
        <v>74</v>
      </c>
      <c r="F47" s="1050" t="s">
        <v>345</v>
      </c>
      <c r="H47" s="1022" t="s">
        <v>320</v>
      </c>
      <c r="J47" s="18">
        <v>2018</v>
      </c>
      <c r="L47" s="134">
        <v>0</v>
      </c>
      <c r="M47" s="1195">
        <v>62435545.170000002</v>
      </c>
      <c r="N47" s="687">
        <v>0</v>
      </c>
      <c r="O47" s="609">
        <v>1</v>
      </c>
      <c r="Q47" s="1253"/>
      <c r="R47" s="499">
        <v>2018</v>
      </c>
      <c r="S47" s="340">
        <v>1</v>
      </c>
      <c r="T47" s="345">
        <v>86</v>
      </c>
      <c r="U47" s="342">
        <v>200</v>
      </c>
      <c r="V47" s="10"/>
    </row>
    <row r="48" spans="2:55" ht="17.649999999999999" customHeight="1" x14ac:dyDescent="0.25">
      <c r="B48" s="1180"/>
      <c r="D48" s="1023"/>
      <c r="E48" s="1051"/>
      <c r="F48" s="1051"/>
      <c r="H48" s="1023"/>
      <c r="J48" s="19">
        <v>2019</v>
      </c>
      <c r="L48" s="136">
        <v>3934371</v>
      </c>
      <c r="M48" s="1196"/>
      <c r="N48" s="688">
        <v>6.3014921857212317E-2</v>
      </c>
      <c r="O48" s="610">
        <v>1</v>
      </c>
      <c r="Q48" s="1253"/>
      <c r="R48" s="500">
        <v>2019</v>
      </c>
      <c r="S48" s="343">
        <v>1</v>
      </c>
      <c r="T48" s="346">
        <v>86</v>
      </c>
      <c r="U48" s="344">
        <v>200</v>
      </c>
      <c r="V48" s="10"/>
    </row>
    <row r="49" spans="2:54" ht="17.649999999999999" customHeight="1" x14ac:dyDescent="0.25">
      <c r="B49" s="1180"/>
      <c r="D49" s="1023"/>
      <c r="E49" s="1051"/>
      <c r="F49" s="1051"/>
      <c r="H49" s="1023"/>
      <c r="J49" s="23">
        <v>2020</v>
      </c>
      <c r="L49" s="136">
        <v>8984276</v>
      </c>
      <c r="M49" s="1196"/>
      <c r="N49" s="688">
        <v>0.14389681351444183</v>
      </c>
      <c r="O49" s="610">
        <v>1</v>
      </c>
      <c r="Q49" s="1253"/>
      <c r="R49" s="501">
        <v>2020</v>
      </c>
      <c r="S49" s="505">
        <v>1</v>
      </c>
      <c r="T49" s="506">
        <v>86</v>
      </c>
      <c r="U49" s="507">
        <v>200</v>
      </c>
      <c r="V49" s="10"/>
    </row>
    <row r="50" spans="2:54" ht="17.649999999999999" customHeight="1" x14ac:dyDescent="0.25">
      <c r="B50" s="1180"/>
      <c r="D50" s="1023"/>
      <c r="E50" s="1051"/>
      <c r="F50" s="1051"/>
      <c r="H50" s="1023"/>
      <c r="J50" s="23">
        <v>2021</v>
      </c>
      <c r="L50" s="718">
        <v>11809470</v>
      </c>
      <c r="M50" s="1196"/>
      <c r="N50" s="720">
        <v>0.18914658257319739</v>
      </c>
      <c r="O50" s="719">
        <v>1</v>
      </c>
      <c r="Q50" s="1253"/>
      <c r="R50" s="509">
        <v>2021</v>
      </c>
      <c r="S50" s="547">
        <v>1</v>
      </c>
      <c r="T50" s="504">
        <v>86</v>
      </c>
      <c r="U50" s="737">
        <v>200</v>
      </c>
      <c r="V50" s="10"/>
    </row>
    <row r="51" spans="2:54" ht="17.649999999999999" customHeight="1" thickBot="1" x14ac:dyDescent="0.3">
      <c r="B51" s="1169"/>
      <c r="D51" s="1024"/>
      <c r="E51" s="1052"/>
      <c r="F51" s="1052"/>
      <c r="H51" s="1024"/>
      <c r="J51" s="20">
        <v>2022</v>
      </c>
      <c r="L51" s="492">
        <v>22135479</v>
      </c>
      <c r="M51" s="1197"/>
      <c r="N51" s="433">
        <v>0.35453328612298235</v>
      </c>
      <c r="O51" s="629">
        <v>1</v>
      </c>
      <c r="Q51" s="1253"/>
      <c r="R51" s="351">
        <v>2022</v>
      </c>
      <c r="S51" s="763">
        <v>1</v>
      </c>
      <c r="T51" s="514">
        <v>86</v>
      </c>
      <c r="U51" s="800">
        <v>200</v>
      </c>
      <c r="V51" s="10"/>
    </row>
    <row r="52" spans="2:54" s="53" customFormat="1" ht="21.75" thickBot="1" x14ac:dyDescent="0.3">
      <c r="B52" s="87"/>
      <c r="C52" s="1"/>
      <c r="D52" s="35"/>
      <c r="E52" s="35"/>
      <c r="F52" s="35"/>
      <c r="G52" s="1"/>
      <c r="H52" s="14"/>
      <c r="I52" s="1"/>
      <c r="J52" s="88"/>
      <c r="K52" s="1"/>
      <c r="L52" s="742">
        <v>46863596</v>
      </c>
      <c r="M52" s="211"/>
      <c r="N52" s="743">
        <v>0.75059160406783387</v>
      </c>
      <c r="O52" s="90"/>
      <c r="Q52" s="1253"/>
      <c r="R52" s="89"/>
      <c r="S52" s="5"/>
      <c r="T52" s="5"/>
      <c r="U52" s="510"/>
      <c r="V52" s="10"/>
      <c r="W52" s="1"/>
      <c r="X52" s="1"/>
      <c r="Y52" s="1"/>
      <c r="Z52" s="1"/>
      <c r="AA52" s="1"/>
      <c r="AB52" s="1"/>
      <c r="AC52" s="1"/>
      <c r="AD52" s="1"/>
      <c r="AE52" s="1"/>
      <c r="AF52" s="1"/>
      <c r="AG52" s="1"/>
    </row>
    <row r="53" spans="2:54" ht="6" customHeight="1" thickBot="1" x14ac:dyDescent="0.3">
      <c r="B53" s="36"/>
      <c r="D53" s="36"/>
      <c r="E53" s="36"/>
      <c r="H53" s="2"/>
      <c r="I53" s="2"/>
      <c r="J53" s="2"/>
      <c r="K53" s="2"/>
      <c r="L53" s="212"/>
      <c r="M53" s="212"/>
      <c r="N53" s="90"/>
      <c r="P53" s="2"/>
      <c r="Q53" s="1253"/>
      <c r="R53" s="89"/>
      <c r="S53" s="2"/>
      <c r="T53" s="2"/>
      <c r="U53" s="823"/>
      <c r="V53" s="10"/>
    </row>
    <row r="54" spans="2:54" ht="17.649999999999999" customHeight="1" x14ac:dyDescent="0.25">
      <c r="B54" s="1184" t="s">
        <v>79</v>
      </c>
      <c r="D54" s="1022" t="s">
        <v>401</v>
      </c>
      <c r="E54" s="1050" t="s">
        <v>74</v>
      </c>
      <c r="F54" s="1050" t="s">
        <v>345</v>
      </c>
      <c r="H54" s="1022" t="s">
        <v>320</v>
      </c>
      <c r="J54" s="18">
        <v>2018</v>
      </c>
      <c r="L54" s="134">
        <v>696751</v>
      </c>
      <c r="M54" s="1195">
        <v>64000000</v>
      </c>
      <c r="N54" s="687">
        <v>1.0886734375E-2</v>
      </c>
      <c r="O54" s="609">
        <v>1</v>
      </c>
      <c r="Q54" s="1253"/>
      <c r="R54" s="499">
        <v>2018</v>
      </c>
      <c r="S54" s="809">
        <v>1</v>
      </c>
      <c r="T54" s="345">
        <v>0</v>
      </c>
      <c r="U54" s="810">
        <v>201</v>
      </c>
      <c r="V54" s="10"/>
    </row>
    <row r="55" spans="2:54" ht="17.649999999999999" customHeight="1" x14ac:dyDescent="0.25">
      <c r="B55" s="1180"/>
      <c r="D55" s="1023"/>
      <c r="E55" s="1051"/>
      <c r="F55" s="1051"/>
      <c r="H55" s="1023"/>
      <c r="J55" s="19">
        <v>2019</v>
      </c>
      <c r="L55" s="136">
        <v>1324841</v>
      </c>
      <c r="M55" s="1196"/>
      <c r="N55" s="688">
        <v>2.0700640624999999E-2</v>
      </c>
      <c r="O55" s="610">
        <v>1</v>
      </c>
      <c r="Q55" s="1253"/>
      <c r="R55" s="500">
        <v>2019</v>
      </c>
      <c r="S55" s="811">
        <v>1</v>
      </c>
      <c r="T55" s="346">
        <v>0</v>
      </c>
      <c r="U55" s="812">
        <v>201</v>
      </c>
      <c r="V55" s="10"/>
    </row>
    <row r="56" spans="2:54" ht="17.649999999999999" customHeight="1" x14ac:dyDescent="0.25">
      <c r="B56" s="1180"/>
      <c r="D56" s="1023"/>
      <c r="E56" s="1051"/>
      <c r="F56" s="1051"/>
      <c r="H56" s="1023"/>
      <c r="J56" s="23">
        <v>2020</v>
      </c>
      <c r="L56" s="136">
        <v>4143928</v>
      </c>
      <c r="M56" s="1196"/>
      <c r="N56" s="688">
        <v>6.4748874999999997E-2</v>
      </c>
      <c r="O56" s="610">
        <v>1</v>
      </c>
      <c r="Q56" s="1253"/>
      <c r="R56" s="501">
        <v>2020</v>
      </c>
      <c r="S56" s="813">
        <v>1</v>
      </c>
      <c r="T56" s="506">
        <v>0</v>
      </c>
      <c r="U56" s="814">
        <v>201</v>
      </c>
      <c r="V56" s="10"/>
    </row>
    <row r="57" spans="2:54" ht="17.649999999999999" customHeight="1" x14ac:dyDescent="0.25">
      <c r="B57" s="1180"/>
      <c r="D57" s="1023"/>
      <c r="E57" s="1051"/>
      <c r="F57" s="1051"/>
      <c r="H57" s="1023"/>
      <c r="J57" s="23">
        <v>2021</v>
      </c>
      <c r="L57" s="718">
        <v>8515084.4400000013</v>
      </c>
      <c r="M57" s="1196"/>
      <c r="N57" s="720">
        <v>0.13304819437500001</v>
      </c>
      <c r="O57" s="719">
        <v>1</v>
      </c>
      <c r="Q57" s="1253"/>
      <c r="R57" s="509">
        <v>2021</v>
      </c>
      <c r="S57" s="547">
        <v>1</v>
      </c>
      <c r="T57" s="504">
        <v>0</v>
      </c>
      <c r="U57" s="737">
        <v>201</v>
      </c>
      <c r="V57" s="10"/>
    </row>
    <row r="58" spans="2:54" ht="17.649999999999999" customHeight="1" thickBot="1" x14ac:dyDescent="0.3">
      <c r="B58" s="1169"/>
      <c r="D58" s="1024"/>
      <c r="E58" s="1052"/>
      <c r="F58" s="1052"/>
      <c r="H58" s="1024"/>
      <c r="J58" s="20">
        <v>2022</v>
      </c>
      <c r="L58" s="492">
        <v>14414686</v>
      </c>
      <c r="M58" s="1197"/>
      <c r="N58" s="433">
        <v>0.22522946874999999</v>
      </c>
      <c r="O58" s="629">
        <v>1</v>
      </c>
      <c r="Q58" s="1254"/>
      <c r="R58" s="351">
        <v>2022</v>
      </c>
      <c r="S58" s="763">
        <v>1</v>
      </c>
      <c r="T58" s="514">
        <v>0</v>
      </c>
      <c r="U58" s="800">
        <v>201</v>
      </c>
      <c r="V58" s="10"/>
    </row>
    <row r="59" spans="2:54" s="53" customFormat="1" ht="21.75" thickBot="1" x14ac:dyDescent="0.3">
      <c r="B59" s="87"/>
      <c r="C59" s="1"/>
      <c r="D59" s="35"/>
      <c r="E59" s="35"/>
      <c r="F59" s="35"/>
      <c r="G59" s="1"/>
      <c r="H59" s="14"/>
      <c r="I59" s="1"/>
      <c r="J59" s="88"/>
      <c r="K59" s="1"/>
      <c r="L59" s="742">
        <v>29095290.440000001</v>
      </c>
      <c r="M59" s="211"/>
      <c r="N59" s="743">
        <v>0.45461391312500005</v>
      </c>
      <c r="O59" s="90"/>
      <c r="Q59" s="336"/>
      <c r="R59" s="336"/>
      <c r="S59" s="5"/>
      <c r="T59" s="5"/>
      <c r="U59" s="5"/>
      <c r="V59" s="10"/>
    </row>
    <row r="60" spans="2:54" ht="21.75" thickBot="1" x14ac:dyDescent="0.3">
      <c r="N60" s="25"/>
      <c r="O60" s="25"/>
      <c r="P60" s="25"/>
      <c r="Q60" s="25"/>
      <c r="R60" s="25"/>
      <c r="S60" s="25"/>
      <c r="T60" s="25"/>
      <c r="V60" s="10"/>
    </row>
    <row r="61" spans="2:54" s="76" customFormat="1" ht="30" customHeight="1" thickBot="1" x14ac:dyDescent="0.3">
      <c r="B61" s="77" t="s">
        <v>13</v>
      </c>
      <c r="C61" s="78"/>
      <c r="D61" s="1273" t="s">
        <v>12</v>
      </c>
      <c r="E61" s="1274"/>
      <c r="F61" s="1275"/>
      <c r="G61" s="78"/>
      <c r="H61" s="79" t="s">
        <v>114</v>
      </c>
      <c r="I61" s="78"/>
      <c r="J61" s="80" t="s">
        <v>14</v>
      </c>
      <c r="K61" s="78"/>
      <c r="L61" s="1276" t="s">
        <v>294</v>
      </c>
      <c r="M61" s="1277"/>
      <c r="N61" s="1277"/>
      <c r="O61" s="1278"/>
      <c r="P61" s="78"/>
      <c r="Q61" s="102" t="s">
        <v>117</v>
      </c>
      <c r="R61" s="1270" t="s">
        <v>118</v>
      </c>
      <c r="S61" s="1276" t="s">
        <v>271</v>
      </c>
      <c r="T61" s="1277"/>
      <c r="U61" s="1278"/>
      <c r="V61" s="10"/>
      <c r="W61" s="53"/>
      <c r="X61" s="53"/>
      <c r="Y61" s="53"/>
      <c r="Z61" s="53"/>
      <c r="AA61" s="53"/>
      <c r="AB61" s="53"/>
      <c r="AC61" s="53"/>
      <c r="AD61" s="10"/>
      <c r="AE61" s="10"/>
      <c r="AF61" s="82"/>
      <c r="AG61" s="64"/>
      <c r="AH61" s="64"/>
      <c r="AI61" s="64"/>
      <c r="AJ61" s="64"/>
      <c r="AK61" s="64"/>
      <c r="AL61" s="64"/>
      <c r="AM61" s="64"/>
      <c r="AN61" s="64"/>
      <c r="AO61" s="64"/>
      <c r="AP61" s="64"/>
      <c r="AQ61" s="64"/>
      <c r="AR61" s="64"/>
      <c r="AS61" s="64"/>
      <c r="AT61" s="64"/>
      <c r="AU61" s="64"/>
      <c r="AV61" s="64"/>
      <c r="AW61" s="64"/>
      <c r="AX61" s="64"/>
      <c r="AY61" s="64"/>
      <c r="AZ61" s="64"/>
      <c r="BA61" s="64"/>
    </row>
    <row r="62" spans="2:54" s="7" customFormat="1" ht="33.75" x14ac:dyDescent="0.25">
      <c r="B62" s="1258" t="s">
        <v>17</v>
      </c>
      <c r="C62" s="6"/>
      <c r="D62" s="1341" t="s">
        <v>15</v>
      </c>
      <c r="E62" s="1264" t="s">
        <v>16</v>
      </c>
      <c r="F62" s="1267" t="s">
        <v>272</v>
      </c>
      <c r="G62" s="6"/>
      <c r="H62" s="1020" t="s">
        <v>124</v>
      </c>
      <c r="I62" s="668"/>
      <c r="J62" s="1289" t="s">
        <v>118</v>
      </c>
      <c r="K62" s="668"/>
      <c r="L62" s="1305" t="s">
        <v>126</v>
      </c>
      <c r="M62" s="1255" t="s">
        <v>273</v>
      </c>
      <c r="N62" s="1281" t="s">
        <v>349</v>
      </c>
      <c r="O62" s="1326" t="s">
        <v>274</v>
      </c>
      <c r="P62" s="6"/>
      <c r="Q62" s="1285" t="s">
        <v>130</v>
      </c>
      <c r="R62" s="1271"/>
      <c r="S62" s="1318" t="s">
        <v>296</v>
      </c>
      <c r="T62" s="1302" t="s">
        <v>325</v>
      </c>
      <c r="U62" s="1311" t="s">
        <v>326</v>
      </c>
      <c r="V62" s="10"/>
      <c r="W62" s="53"/>
      <c r="X62" s="53"/>
      <c r="Y62" s="53"/>
      <c r="Z62" s="53"/>
      <c r="AA62" s="53"/>
      <c r="AB62" s="53"/>
      <c r="AC62" s="53"/>
      <c r="AD62" s="10"/>
      <c r="AE62" s="10"/>
      <c r="AF62" s="9"/>
      <c r="AG62" s="1"/>
      <c r="AH62" s="1"/>
      <c r="AI62" s="1"/>
      <c r="AJ62" s="1"/>
      <c r="AK62" s="1"/>
      <c r="AL62" s="1"/>
      <c r="AM62" s="1"/>
      <c r="AN62" s="1"/>
      <c r="AO62" s="1"/>
      <c r="AP62" s="1"/>
      <c r="AQ62" s="1"/>
      <c r="AR62" s="1"/>
      <c r="AS62" s="1"/>
      <c r="AT62" s="1"/>
      <c r="AU62" s="1"/>
      <c r="AV62" s="1"/>
      <c r="AW62" s="1"/>
      <c r="AX62" s="1"/>
      <c r="AY62" s="1"/>
      <c r="AZ62" s="1"/>
      <c r="BA62" s="1"/>
      <c r="BB62" s="1"/>
    </row>
    <row r="63" spans="2:54" s="7" customFormat="1" ht="33.75" x14ac:dyDescent="0.25">
      <c r="B63" s="1259"/>
      <c r="C63" s="6"/>
      <c r="D63" s="1342"/>
      <c r="E63" s="1265"/>
      <c r="F63" s="1268"/>
      <c r="G63" s="6"/>
      <c r="H63" s="1045"/>
      <c r="I63" s="668"/>
      <c r="J63" s="1290"/>
      <c r="K63" s="668"/>
      <c r="L63" s="1306"/>
      <c r="M63" s="1256"/>
      <c r="N63" s="1294"/>
      <c r="O63" s="1327"/>
      <c r="P63" s="6"/>
      <c r="Q63" s="1348"/>
      <c r="R63" s="1271"/>
      <c r="S63" s="1320"/>
      <c r="T63" s="1310"/>
      <c r="U63" s="1314"/>
      <c r="V63" s="10"/>
      <c r="W63" s="53"/>
      <c r="X63" s="53"/>
      <c r="Y63" s="53"/>
      <c r="Z63" s="53"/>
      <c r="AA63" s="53"/>
      <c r="AB63" s="53"/>
      <c r="AC63" s="53"/>
      <c r="AD63" s="10"/>
      <c r="AE63" s="10"/>
      <c r="AF63" s="9"/>
      <c r="AG63" s="1"/>
      <c r="AH63" s="1"/>
      <c r="AI63" s="1"/>
      <c r="AJ63" s="1"/>
      <c r="AK63" s="1"/>
      <c r="AL63" s="1"/>
      <c r="AM63" s="1"/>
      <c r="AN63" s="1"/>
      <c r="AO63" s="1"/>
      <c r="AP63" s="1"/>
      <c r="AQ63" s="1"/>
      <c r="AR63" s="1"/>
      <c r="AS63" s="1"/>
      <c r="AT63" s="1"/>
      <c r="AU63" s="1"/>
      <c r="AV63" s="1"/>
      <c r="AW63" s="1"/>
      <c r="AX63" s="1"/>
      <c r="AY63" s="1"/>
      <c r="AZ63" s="1"/>
      <c r="BA63" s="1"/>
      <c r="BB63" s="1"/>
    </row>
    <row r="64" spans="2:54" s="7" customFormat="1" ht="45" x14ac:dyDescent="0.25">
      <c r="B64" s="1259"/>
      <c r="C64" s="6"/>
      <c r="D64" s="1342"/>
      <c r="E64" s="1265"/>
      <c r="F64" s="1268"/>
      <c r="G64" s="6"/>
      <c r="H64" s="1045"/>
      <c r="I64" s="668"/>
      <c r="J64" s="1290"/>
      <c r="K64" s="668"/>
      <c r="L64" s="1306"/>
      <c r="M64" s="1256"/>
      <c r="N64" s="1294"/>
      <c r="O64" s="1327"/>
      <c r="P64" s="6"/>
      <c r="Q64" s="98" t="s">
        <v>342</v>
      </c>
      <c r="R64" s="1271"/>
      <c r="S64" s="669" t="s">
        <v>279</v>
      </c>
      <c r="T64" s="673" t="s">
        <v>279</v>
      </c>
      <c r="U64" s="674" t="s">
        <v>279</v>
      </c>
      <c r="V64" s="10"/>
      <c r="W64" s="53"/>
      <c r="X64" s="53"/>
      <c r="Y64" s="53"/>
      <c r="Z64" s="53"/>
      <c r="AA64" s="53"/>
      <c r="AB64" s="53"/>
      <c r="AC64" s="53"/>
      <c r="AD64" s="10"/>
      <c r="AE64" s="10"/>
      <c r="AF64" s="9"/>
      <c r="AG64" s="1"/>
      <c r="AH64" s="1"/>
      <c r="AI64" s="1"/>
      <c r="AJ64" s="1"/>
      <c r="AK64" s="1"/>
      <c r="AL64" s="1"/>
      <c r="AM64" s="1"/>
      <c r="AN64" s="1"/>
      <c r="AO64" s="1"/>
      <c r="AP64" s="1"/>
      <c r="AQ64" s="1"/>
      <c r="AR64" s="1"/>
      <c r="AS64" s="1"/>
      <c r="AT64" s="1"/>
      <c r="AU64" s="1"/>
      <c r="AV64" s="1"/>
      <c r="AW64" s="1"/>
      <c r="AX64" s="1"/>
      <c r="AY64" s="1"/>
      <c r="AZ64" s="1"/>
      <c r="BA64" s="1"/>
      <c r="BB64" s="1"/>
    </row>
    <row r="65" spans="2:54" s="7" customFormat="1" ht="34.5" thickBot="1" x14ac:dyDescent="0.3">
      <c r="B65" s="1260"/>
      <c r="C65" s="6"/>
      <c r="D65" s="1343"/>
      <c r="E65" s="1266"/>
      <c r="F65" s="1269"/>
      <c r="G65" s="6"/>
      <c r="H65" s="1046"/>
      <c r="I65" s="668"/>
      <c r="J65" s="1291"/>
      <c r="K65" s="668"/>
      <c r="L65" s="1307"/>
      <c r="M65" s="1257"/>
      <c r="N65" s="1295"/>
      <c r="O65" s="1328"/>
      <c r="P65" s="6"/>
      <c r="Q65" s="99" t="s">
        <v>153</v>
      </c>
      <c r="R65" s="1272"/>
      <c r="S65" s="92" t="s">
        <v>156</v>
      </c>
      <c r="T65" s="270" t="s">
        <v>156</v>
      </c>
      <c r="U65" s="93" t="s">
        <v>156</v>
      </c>
      <c r="V65" s="10"/>
      <c r="W65" s="53"/>
      <c r="X65" s="53"/>
      <c r="Y65" s="53"/>
      <c r="Z65" s="53"/>
      <c r="AA65" s="53"/>
      <c r="AB65" s="53"/>
      <c r="AC65" s="53"/>
      <c r="AD65" s="10"/>
      <c r="AE65" s="10"/>
      <c r="AF65" s="9"/>
      <c r="AG65" s="1"/>
      <c r="AH65" s="1"/>
      <c r="AI65" s="1"/>
      <c r="AJ65" s="1"/>
      <c r="AK65" s="1"/>
      <c r="AL65" s="1"/>
      <c r="AM65" s="1"/>
      <c r="AN65" s="1"/>
      <c r="AO65" s="1"/>
      <c r="AP65" s="1"/>
      <c r="AQ65" s="1"/>
      <c r="AR65" s="1"/>
      <c r="AS65" s="1"/>
      <c r="AT65" s="1"/>
      <c r="AU65" s="1"/>
      <c r="AV65" s="1"/>
      <c r="AW65" s="1"/>
      <c r="AX65" s="1"/>
      <c r="AY65" s="1"/>
      <c r="AZ65" s="1"/>
      <c r="BA65" s="1"/>
      <c r="BB65" s="1"/>
    </row>
    <row r="66" spans="2:54" ht="11.85" customHeight="1" thickBot="1" x14ac:dyDescent="0.3">
      <c r="M66" s="1"/>
      <c r="Q66" s="5"/>
      <c r="R66" s="5"/>
      <c r="V66" s="10"/>
      <c r="W66" s="53"/>
      <c r="X66" s="53"/>
      <c r="Y66" s="53"/>
      <c r="Z66" s="53"/>
      <c r="AA66" s="53"/>
      <c r="AB66" s="53"/>
      <c r="AC66" s="53"/>
      <c r="AD66" s="10"/>
      <c r="AE66" s="10"/>
      <c r="AF66" s="9"/>
    </row>
    <row r="67" spans="2:54" s="53" customFormat="1" ht="17.649999999999999" customHeight="1" x14ac:dyDescent="0.25">
      <c r="B67" s="1184" t="s">
        <v>402</v>
      </c>
      <c r="C67" s="1"/>
      <c r="D67" s="1022" t="s">
        <v>344</v>
      </c>
      <c r="E67" s="1050" t="s">
        <v>74</v>
      </c>
      <c r="F67" s="1050" t="s">
        <v>345</v>
      </c>
      <c r="G67" s="1"/>
      <c r="H67" s="1022" t="s">
        <v>403</v>
      </c>
      <c r="I67" s="1"/>
      <c r="J67" s="18">
        <v>2018</v>
      </c>
      <c r="K67" s="1"/>
      <c r="L67" s="490">
        <v>1139664.06</v>
      </c>
      <c r="M67" s="1195">
        <v>5889613.8499999996</v>
      </c>
      <c r="N67" s="687">
        <v>0.19350403762039511</v>
      </c>
      <c r="O67" s="609">
        <v>1</v>
      </c>
      <c r="Q67" s="1252" t="s">
        <v>284</v>
      </c>
      <c r="R67" s="499">
        <v>2018</v>
      </c>
      <c r="S67" s="340">
        <v>1</v>
      </c>
      <c r="T67" s="341">
        <v>0</v>
      </c>
      <c r="U67" s="342">
        <v>32</v>
      </c>
      <c r="V67" s="10"/>
      <c r="AD67" s="10"/>
      <c r="AE67" s="10"/>
    </row>
    <row r="68" spans="2:54" s="53" customFormat="1" ht="17.649999999999999" customHeight="1" x14ac:dyDescent="0.25">
      <c r="B68" s="1180"/>
      <c r="C68" s="1"/>
      <c r="D68" s="1023"/>
      <c r="E68" s="1051"/>
      <c r="F68" s="1051"/>
      <c r="G68" s="1"/>
      <c r="H68" s="1023"/>
      <c r="I68" s="1"/>
      <c r="J68" s="19">
        <v>2019</v>
      </c>
      <c r="K68" s="1"/>
      <c r="L68" s="491">
        <v>1432874.79</v>
      </c>
      <c r="M68" s="1196"/>
      <c r="N68" s="688">
        <v>0.24328841015612596</v>
      </c>
      <c r="O68" s="610">
        <v>1</v>
      </c>
      <c r="Q68" s="1253"/>
      <c r="R68" s="500">
        <v>2019</v>
      </c>
      <c r="S68" s="343">
        <v>1</v>
      </c>
      <c r="T68" s="282">
        <v>0</v>
      </c>
      <c r="U68" s="344">
        <v>32</v>
      </c>
      <c r="V68" s="10"/>
      <c r="AD68" s="10"/>
      <c r="AE68" s="10"/>
    </row>
    <row r="69" spans="2:54" s="53" customFormat="1" ht="17.649999999999999" customHeight="1" x14ac:dyDescent="0.25">
      <c r="B69" s="1180"/>
      <c r="C69" s="1"/>
      <c r="D69" s="1023"/>
      <c r="E69" s="1051"/>
      <c r="F69" s="1051"/>
      <c r="G69" s="1"/>
      <c r="H69" s="1023"/>
      <c r="I69" s="1"/>
      <c r="J69" s="23">
        <v>2020</v>
      </c>
      <c r="K69" s="1"/>
      <c r="L69" s="136">
        <v>1088950</v>
      </c>
      <c r="M69" s="1196"/>
      <c r="N69" s="688">
        <v>0.18489327615256135</v>
      </c>
      <c r="O69" s="610">
        <v>1</v>
      </c>
      <c r="Q69" s="1253"/>
      <c r="R69" s="501">
        <v>2020</v>
      </c>
      <c r="S69" s="505">
        <v>1</v>
      </c>
      <c r="T69" s="508">
        <v>0</v>
      </c>
      <c r="U69" s="507">
        <v>32</v>
      </c>
      <c r="V69" s="10"/>
      <c r="AD69" s="10"/>
      <c r="AE69" s="10"/>
    </row>
    <row r="70" spans="2:54" s="53" customFormat="1" ht="17.649999999999999" customHeight="1" x14ac:dyDescent="0.25">
      <c r="B70" s="1180"/>
      <c r="C70" s="1"/>
      <c r="D70" s="1023"/>
      <c r="E70" s="1051"/>
      <c r="F70" s="1051"/>
      <c r="G70" s="1"/>
      <c r="H70" s="1023"/>
      <c r="I70" s="1"/>
      <c r="J70" s="23">
        <v>2021</v>
      </c>
      <c r="K70" s="1"/>
      <c r="L70" s="718">
        <v>955819.76</v>
      </c>
      <c r="M70" s="1196"/>
      <c r="N70" s="720">
        <v>0.16228903699688224</v>
      </c>
      <c r="O70" s="719">
        <v>1</v>
      </c>
      <c r="Q70" s="1253"/>
      <c r="R70" s="501">
        <v>2021</v>
      </c>
      <c r="S70" s="505">
        <v>1</v>
      </c>
      <c r="T70" s="508">
        <v>0</v>
      </c>
      <c r="U70" s="507">
        <v>32</v>
      </c>
      <c r="V70" s="10"/>
      <c r="AD70" s="10"/>
      <c r="AE70" s="10"/>
    </row>
    <row r="71" spans="2:54" s="53" customFormat="1" ht="17.649999999999999" customHeight="1" thickBot="1" x14ac:dyDescent="0.3">
      <c r="B71" s="1169"/>
      <c r="C71" s="1"/>
      <c r="D71" s="1024"/>
      <c r="E71" s="1052"/>
      <c r="F71" s="1052"/>
      <c r="G71" s="1"/>
      <c r="H71" s="1024"/>
      <c r="I71" s="1"/>
      <c r="J71" s="20">
        <v>2022</v>
      </c>
      <c r="K71" s="1"/>
      <c r="L71" s="492">
        <v>343443</v>
      </c>
      <c r="M71" s="1197"/>
      <c r="N71" s="433">
        <v>5.8313330677867786E-2</v>
      </c>
      <c r="O71" s="629">
        <v>1</v>
      </c>
      <c r="Q71" s="1253"/>
      <c r="R71" s="351">
        <v>2022</v>
      </c>
      <c r="S71" s="699">
        <v>1</v>
      </c>
      <c r="T71" s="768">
        <v>0</v>
      </c>
      <c r="U71" s="834">
        <v>32</v>
      </c>
      <c r="V71" s="10"/>
      <c r="AD71" s="10"/>
      <c r="AE71" s="10"/>
    </row>
    <row r="72" spans="2:54" s="53" customFormat="1" ht="14.85" customHeight="1" thickBot="1" x14ac:dyDescent="0.3">
      <c r="B72" s="87"/>
      <c r="C72" s="1"/>
      <c r="D72" s="35"/>
      <c r="E72" s="35"/>
      <c r="F72" s="35"/>
      <c r="G72" s="1"/>
      <c r="H72" s="14"/>
      <c r="I72" s="1"/>
      <c r="J72" s="88"/>
      <c r="K72" s="1"/>
      <c r="L72" s="488">
        <v>4960751.6100000003</v>
      </c>
      <c r="M72" s="211"/>
      <c r="N72" s="487">
        <v>0.84228809160383256</v>
      </c>
      <c r="O72" s="90"/>
      <c r="Q72" s="1253"/>
      <c r="AD72" s="10"/>
      <c r="AE72" s="10"/>
    </row>
    <row r="73" spans="2:54" s="53" customFormat="1" ht="6" customHeight="1" thickBot="1" x14ac:dyDescent="0.3">
      <c r="D73" s="179"/>
      <c r="E73" s="180"/>
      <c r="F73" s="5"/>
      <c r="H73" s="5"/>
      <c r="J73" s="5"/>
      <c r="K73" s="5"/>
      <c r="L73" s="212"/>
      <c r="M73" s="212"/>
      <c r="N73" s="90"/>
      <c r="O73" s="5"/>
      <c r="P73" s="5"/>
      <c r="Q73" s="1253"/>
      <c r="AD73" s="10"/>
      <c r="AE73" s="10"/>
    </row>
    <row r="74" spans="2:54" s="53" customFormat="1" ht="17.649999999999999" customHeight="1" x14ac:dyDescent="0.25">
      <c r="B74" s="1184" t="s">
        <v>404</v>
      </c>
      <c r="C74" s="1"/>
      <c r="D74" s="1022" t="s">
        <v>344</v>
      </c>
      <c r="E74" s="1050" t="s">
        <v>74</v>
      </c>
      <c r="F74" s="1050" t="s">
        <v>345</v>
      </c>
      <c r="G74" s="1"/>
      <c r="H74" s="1022" t="s">
        <v>405</v>
      </c>
      <c r="I74" s="1"/>
      <c r="J74" s="18">
        <v>2018</v>
      </c>
      <c r="K74" s="1"/>
      <c r="L74" s="490">
        <v>334304.32</v>
      </c>
      <c r="M74" s="1195">
        <v>11659999.9</v>
      </c>
      <c r="N74" s="687">
        <v>2.8671039697007201E-2</v>
      </c>
      <c r="O74" s="609">
        <v>1</v>
      </c>
      <c r="Q74" s="1253"/>
      <c r="R74" s="499">
        <v>2018</v>
      </c>
      <c r="S74" s="340">
        <v>1</v>
      </c>
      <c r="T74" s="341">
        <v>0</v>
      </c>
      <c r="U74" s="342">
        <v>33</v>
      </c>
      <c r="V74" s="10"/>
      <c r="AD74" s="10"/>
      <c r="AE74" s="10"/>
    </row>
    <row r="75" spans="2:54" s="53" customFormat="1" ht="17.649999999999999" customHeight="1" x14ac:dyDescent="0.25">
      <c r="B75" s="1180"/>
      <c r="C75" s="1"/>
      <c r="D75" s="1023"/>
      <c r="E75" s="1051"/>
      <c r="F75" s="1051"/>
      <c r="G75" s="1"/>
      <c r="H75" s="1023"/>
      <c r="I75" s="1"/>
      <c r="J75" s="19">
        <v>2019</v>
      </c>
      <c r="K75" s="1"/>
      <c r="L75" s="491">
        <v>1113207.58</v>
      </c>
      <c r="M75" s="1196"/>
      <c r="N75" s="688">
        <v>9.5472349017773156E-2</v>
      </c>
      <c r="O75" s="610">
        <v>1</v>
      </c>
      <c r="Q75" s="1253"/>
      <c r="R75" s="501">
        <v>2019</v>
      </c>
      <c r="S75" s="505">
        <v>1</v>
      </c>
      <c r="T75" s="508">
        <v>0</v>
      </c>
      <c r="U75" s="507">
        <v>33</v>
      </c>
      <c r="V75" s="10"/>
      <c r="AD75" s="10"/>
      <c r="AE75" s="10"/>
    </row>
    <row r="76" spans="2:54" s="53" customFormat="1" ht="17.649999999999999" customHeight="1" x14ac:dyDescent="0.25">
      <c r="B76" s="1180"/>
      <c r="C76" s="1"/>
      <c r="D76" s="1023"/>
      <c r="E76" s="1051"/>
      <c r="F76" s="1051"/>
      <c r="G76" s="1"/>
      <c r="H76" s="1023"/>
      <c r="I76" s="1"/>
      <c r="J76" s="23">
        <v>2020</v>
      </c>
      <c r="K76" s="1"/>
      <c r="L76" s="136">
        <v>2149424</v>
      </c>
      <c r="M76" s="1196"/>
      <c r="N76" s="688">
        <v>0.18434168254152386</v>
      </c>
      <c r="O76" s="610">
        <v>1</v>
      </c>
      <c r="Q76" s="1253"/>
      <c r="R76" s="501">
        <v>2020</v>
      </c>
      <c r="S76" s="505">
        <v>1</v>
      </c>
      <c r="T76" s="508">
        <v>0</v>
      </c>
      <c r="U76" s="507">
        <v>33</v>
      </c>
      <c r="V76" s="10"/>
      <c r="AD76" s="10"/>
      <c r="AE76" s="10"/>
    </row>
    <row r="77" spans="2:54" s="53" customFormat="1" ht="17.649999999999999" customHeight="1" x14ac:dyDescent="0.25">
      <c r="B77" s="1180"/>
      <c r="C77" s="1"/>
      <c r="D77" s="1023"/>
      <c r="E77" s="1051"/>
      <c r="F77" s="1051"/>
      <c r="G77" s="1"/>
      <c r="H77" s="1023"/>
      <c r="I77" s="1"/>
      <c r="J77" s="23">
        <v>2021</v>
      </c>
      <c r="K77" s="1"/>
      <c r="L77" s="718">
        <v>2200321.89</v>
      </c>
      <c r="M77" s="1196"/>
      <c r="N77" s="720">
        <v>0.1887068532479147</v>
      </c>
      <c r="O77" s="719">
        <v>1</v>
      </c>
      <c r="Q77" s="1253"/>
      <c r="R77" s="501">
        <v>2021</v>
      </c>
      <c r="S77" s="505">
        <v>1</v>
      </c>
      <c r="T77" s="508">
        <v>0</v>
      </c>
      <c r="U77" s="507">
        <v>33</v>
      </c>
      <c r="V77" s="10"/>
      <c r="AD77" s="10"/>
      <c r="AE77" s="10"/>
    </row>
    <row r="78" spans="2:54" s="53" customFormat="1" ht="17.649999999999999" customHeight="1" thickBot="1" x14ac:dyDescent="0.3">
      <c r="B78" s="1169"/>
      <c r="C78" s="1"/>
      <c r="D78" s="1024"/>
      <c r="E78" s="1052"/>
      <c r="F78" s="1052"/>
      <c r="G78" s="1"/>
      <c r="H78" s="1024"/>
      <c r="I78" s="1"/>
      <c r="J78" s="20">
        <v>2022</v>
      </c>
      <c r="K78" s="1"/>
      <c r="L78" s="492">
        <v>2844060</v>
      </c>
      <c r="M78" s="1197"/>
      <c r="N78" s="433">
        <v>0.24391595406445929</v>
      </c>
      <c r="O78" s="629">
        <v>1</v>
      </c>
      <c r="Q78" s="1254"/>
      <c r="R78" s="351">
        <v>2022</v>
      </c>
      <c r="S78" s="699">
        <v>1</v>
      </c>
      <c r="T78" s="768">
        <v>0</v>
      </c>
      <c r="U78" s="834">
        <v>33</v>
      </c>
      <c r="V78" s="10"/>
      <c r="AD78" s="10"/>
      <c r="AE78" s="10"/>
    </row>
    <row r="79" spans="2:54" s="53" customFormat="1" ht="15" customHeight="1" thickBot="1" x14ac:dyDescent="0.3">
      <c r="B79" s="87"/>
      <c r="C79" s="1"/>
      <c r="D79" s="35"/>
      <c r="E79" s="35"/>
      <c r="F79" s="35"/>
      <c r="G79" s="1"/>
      <c r="H79" s="14"/>
      <c r="I79" s="1"/>
      <c r="J79" s="88"/>
      <c r="K79" s="1"/>
      <c r="L79" s="488">
        <v>8641317.790000001</v>
      </c>
      <c r="M79" s="211"/>
      <c r="N79" s="487">
        <v>0.74110787856867821</v>
      </c>
      <c r="O79" s="90"/>
      <c r="P79" s="39"/>
      <c r="Q79" s="39"/>
      <c r="R79" s="39"/>
      <c r="S79" s="39"/>
      <c r="V79" s="10"/>
      <c r="AD79" s="10"/>
      <c r="AE79" s="10"/>
    </row>
    <row r="80" spans="2:54" x14ac:dyDescent="0.25">
      <c r="D80" s="1"/>
      <c r="F80" s="1"/>
      <c r="M80" s="1"/>
      <c r="O80" s="1"/>
    </row>
    <row r="81" spans="4:20" x14ac:dyDescent="0.25">
      <c r="D81" s="1"/>
      <c r="F81" s="1"/>
      <c r="M81" s="1"/>
      <c r="O81" s="1"/>
    </row>
    <row r="82" spans="4:20" x14ac:dyDescent="0.25">
      <c r="N82" s="25"/>
      <c r="O82" s="25"/>
      <c r="P82" s="25"/>
      <c r="Q82" s="25"/>
      <c r="R82" s="25"/>
      <c r="S82" s="25"/>
      <c r="T82" s="25"/>
    </row>
    <row r="83" spans="4:20" x14ac:dyDescent="0.25">
      <c r="N83" s="25"/>
      <c r="O83" s="25"/>
      <c r="P83" s="25"/>
      <c r="Q83" s="25"/>
      <c r="R83" s="25"/>
      <c r="S83" s="25"/>
      <c r="T83" s="25"/>
    </row>
    <row r="84" spans="4:20" x14ac:dyDescent="0.25"/>
    <row r="85" spans="4:20" x14ac:dyDescent="0.25"/>
    <row r="86" spans="4:20" x14ac:dyDescent="0.25"/>
    <row r="87" spans="4:20" x14ac:dyDescent="0.25"/>
    <row r="88" spans="4:20" x14ac:dyDescent="0.25"/>
    <row r="89" spans="4:20" x14ac:dyDescent="0.25"/>
    <row r="90" spans="4:20" x14ac:dyDescent="0.25"/>
    <row r="91" spans="4:20" x14ac:dyDescent="0.25"/>
    <row r="92" spans="4:20" x14ac:dyDescent="0.25"/>
    <row r="93" spans="4:20" x14ac:dyDescent="0.25"/>
    <row r="94" spans="4:20" x14ac:dyDescent="0.25"/>
    <row r="95" spans="4:20" x14ac:dyDescent="0.25"/>
    <row r="96" spans="4: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mergeCells count="158">
    <mergeCell ref="O62:O65"/>
    <mergeCell ref="N62:N65"/>
    <mergeCell ref="B62:B65"/>
    <mergeCell ref="F62:F65"/>
    <mergeCell ref="E62:E65"/>
    <mergeCell ref="M62:M65"/>
    <mergeCell ref="L62:L65"/>
    <mergeCell ref="D62:D65"/>
    <mergeCell ref="J62:J65"/>
    <mergeCell ref="H62:H65"/>
    <mergeCell ref="B47:B51"/>
    <mergeCell ref="D47:D51"/>
    <mergeCell ref="E47:E51"/>
    <mergeCell ref="F47:F51"/>
    <mergeCell ref="H47:H51"/>
    <mergeCell ref="M47:M51"/>
    <mergeCell ref="E40:E44"/>
    <mergeCell ref="B40:B44"/>
    <mergeCell ref="L61:O61"/>
    <mergeCell ref="D61:F61"/>
    <mergeCell ref="AI7:AI8"/>
    <mergeCell ref="S5:AK5"/>
    <mergeCell ref="S61:U61"/>
    <mergeCell ref="S6:U6"/>
    <mergeCell ref="S19:U19"/>
    <mergeCell ref="S33:U33"/>
    <mergeCell ref="Q62:Q63"/>
    <mergeCell ref="S62:S63"/>
    <mergeCell ref="U62:U63"/>
    <mergeCell ref="T62:T63"/>
    <mergeCell ref="S7:S8"/>
    <mergeCell ref="Q7:Q8"/>
    <mergeCell ref="R6:R10"/>
    <mergeCell ref="R19:R23"/>
    <mergeCell ref="R33:R37"/>
    <mergeCell ref="R61:R65"/>
    <mergeCell ref="T34:T35"/>
    <mergeCell ref="U34:U35"/>
    <mergeCell ref="W33:AF33"/>
    <mergeCell ref="W20:W21"/>
    <mergeCell ref="AK7:AK8"/>
    <mergeCell ref="AJ7:AJ8"/>
    <mergeCell ref="AF7:AF8"/>
    <mergeCell ref="AH7:AH8"/>
    <mergeCell ref="AE7:AE8"/>
    <mergeCell ref="AD7:AD8"/>
    <mergeCell ref="AC7:AC8"/>
    <mergeCell ref="AB7:AB8"/>
    <mergeCell ref="AA7:AA8"/>
    <mergeCell ref="Z7:Z8"/>
    <mergeCell ref="X20:X21"/>
    <mergeCell ref="Y20:Y21"/>
    <mergeCell ref="Z20:Z21"/>
    <mergeCell ref="AA20:AA21"/>
    <mergeCell ref="W19:AE19"/>
    <mergeCell ref="W7:W8"/>
    <mergeCell ref="Y7:Y8"/>
    <mergeCell ref="X7:X8"/>
    <mergeCell ref="W6:AK6"/>
    <mergeCell ref="T20:T21"/>
    <mergeCell ref="U20:U21"/>
    <mergeCell ref="U7:U8"/>
    <mergeCell ref="AG7:AG8"/>
    <mergeCell ref="J34:J37"/>
    <mergeCell ref="T7:T8"/>
    <mergeCell ref="B7:B10"/>
    <mergeCell ref="D7:D10"/>
    <mergeCell ref="E7:E10"/>
    <mergeCell ref="Q20:Q21"/>
    <mergeCell ref="F7:F10"/>
    <mergeCell ref="H7:H10"/>
    <mergeCell ref="J7:J10"/>
    <mergeCell ref="L7:L10"/>
    <mergeCell ref="B20:B23"/>
    <mergeCell ref="F20:F23"/>
    <mergeCell ref="J20:J23"/>
    <mergeCell ref="D19:F19"/>
    <mergeCell ref="D20:D23"/>
    <mergeCell ref="E20:E23"/>
    <mergeCell ref="M7:M10"/>
    <mergeCell ref="N7:N10"/>
    <mergeCell ref="O7:O10"/>
    <mergeCell ref="D6:F6"/>
    <mergeCell ref="D33:F33"/>
    <mergeCell ref="H34:H37"/>
    <mergeCell ref="E34:E37"/>
    <mergeCell ref="F34:F37"/>
    <mergeCell ref="Q34:Q35"/>
    <mergeCell ref="M34:M37"/>
    <mergeCell ref="N34:N37"/>
    <mergeCell ref="O34:O37"/>
    <mergeCell ref="H20:H23"/>
    <mergeCell ref="L19:O19"/>
    <mergeCell ref="L6:O6"/>
    <mergeCell ref="O20:O23"/>
    <mergeCell ref="M20:M23"/>
    <mergeCell ref="N20:N23"/>
    <mergeCell ref="Q12:Q16"/>
    <mergeCell ref="D34:D37"/>
    <mergeCell ref="Z34:Z35"/>
    <mergeCell ref="Y34:Y35"/>
    <mergeCell ref="X34:X35"/>
    <mergeCell ref="AT20:AU20"/>
    <mergeCell ref="L34:L37"/>
    <mergeCell ref="AB34:AB35"/>
    <mergeCell ref="AA34:AA35"/>
    <mergeCell ref="AB20:AB21"/>
    <mergeCell ref="AC20:AC21"/>
    <mergeCell ref="AD20:AD21"/>
    <mergeCell ref="AE20:AE21"/>
    <mergeCell ref="AJ20:AS20"/>
    <mergeCell ref="AF34:AF35"/>
    <mergeCell ref="AE34:AE35"/>
    <mergeCell ref="AD34:AD35"/>
    <mergeCell ref="AC34:AC35"/>
    <mergeCell ref="L20:L23"/>
    <mergeCell ref="S34:S35"/>
    <mergeCell ref="L33:O33"/>
    <mergeCell ref="W34:W35"/>
    <mergeCell ref="S20:S21"/>
    <mergeCell ref="Q26:Q30"/>
    <mergeCell ref="Q40:Q58"/>
    <mergeCell ref="B54:B58"/>
    <mergeCell ref="D54:D58"/>
    <mergeCell ref="E54:E58"/>
    <mergeCell ref="F54:F58"/>
    <mergeCell ref="H54:H58"/>
    <mergeCell ref="M54:M58"/>
    <mergeCell ref="D40:D44"/>
    <mergeCell ref="B12:B16"/>
    <mergeCell ref="D12:D16"/>
    <mergeCell ref="E12:E16"/>
    <mergeCell ref="F12:F16"/>
    <mergeCell ref="H12:H16"/>
    <mergeCell ref="M12:M16"/>
    <mergeCell ref="B26:B30"/>
    <mergeCell ref="D26:D30"/>
    <mergeCell ref="E26:E30"/>
    <mergeCell ref="F26:F30"/>
    <mergeCell ref="H26:H30"/>
    <mergeCell ref="M26:M30"/>
    <mergeCell ref="B34:B37"/>
    <mergeCell ref="F40:F44"/>
    <mergeCell ref="H40:H44"/>
    <mergeCell ref="M40:M44"/>
    <mergeCell ref="B74:B78"/>
    <mergeCell ref="D74:D78"/>
    <mergeCell ref="E74:E78"/>
    <mergeCell ref="F74:F78"/>
    <mergeCell ref="H74:H78"/>
    <mergeCell ref="M74:M78"/>
    <mergeCell ref="Q67:Q78"/>
    <mergeCell ref="B67:B71"/>
    <mergeCell ref="D67:D71"/>
    <mergeCell ref="E67:E71"/>
    <mergeCell ref="F67:F71"/>
    <mergeCell ref="H67:H71"/>
    <mergeCell ref="M67:M71"/>
  </mergeCells>
  <pageMargins left="0.70866141732283472" right="0.70866141732283472" top="0.74803149606299213" bottom="0.74803149606299213" header="0.31496062992125984" footer="0.31496062992125984"/>
  <pageSetup paperSize="8" scale="38" orientation="landscape" r:id="rId1"/>
  <colBreaks count="1" manualBreakCount="1">
    <brk id="38" max="68" man="1"/>
  </colBreaks>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AG173"/>
  <sheetViews>
    <sheetView topLeftCell="A136" zoomScaleNormal="100" zoomScaleSheetLayoutView="20" workbookViewId="0">
      <selection activeCell="A136" sqref="A1:XFD1048576"/>
    </sheetView>
  </sheetViews>
  <sheetFormatPr defaultColWidth="0" defaultRowHeight="15" zeroHeight="1" x14ac:dyDescent="0.25"/>
  <cols>
    <col min="1" max="1" width="3.28515625" style="1" customWidth="1"/>
    <col min="2" max="2" width="51.7109375" style="1" customWidth="1"/>
    <col min="3" max="3" width="0.7109375" style="1" customWidth="1"/>
    <col min="4" max="4" width="10.28515625" style="1" customWidth="1"/>
    <col min="5" max="5" width="13.7109375" style="1" customWidth="1"/>
    <col min="6" max="6" width="10.28515625" style="1" customWidth="1"/>
    <col min="7" max="7" width="0.7109375" style="1" customWidth="1"/>
    <col min="8" max="8" width="11.7109375" style="1" customWidth="1"/>
    <col min="9" max="9" width="0.7109375" style="1" customWidth="1"/>
    <col min="10" max="10" width="8.42578125" style="1" customWidth="1"/>
    <col min="11" max="11" width="0.7109375" style="1" customWidth="1"/>
    <col min="12" max="12" width="13.28515625" style="1" customWidth="1"/>
    <col min="13" max="13" width="14.5703125" style="1" customWidth="1"/>
    <col min="14" max="14" width="9.7109375" style="1" customWidth="1"/>
    <col min="15" max="15" width="8.7109375" style="1" customWidth="1"/>
    <col min="16" max="16" width="4.5703125" style="1" customWidth="1"/>
    <col min="17" max="17" width="18.42578125" style="1" customWidth="1"/>
    <col min="18" max="18" width="7.7109375" style="1" customWidth="1"/>
    <col min="19" max="19" width="19.42578125" style="1" customWidth="1"/>
    <col min="20" max="20" width="16" style="1" customWidth="1"/>
    <col min="21" max="21" width="16.7109375" style="1" customWidth="1"/>
    <col min="22" max="22" width="30.5703125" style="1" customWidth="1"/>
    <col min="23" max="23" width="26" style="1" customWidth="1"/>
    <col min="24" max="24" width="38.42578125" style="1" customWidth="1"/>
    <col min="25" max="25" width="3.28515625" style="1" customWidth="1"/>
    <col min="26" max="32" width="8.5703125" style="1" customWidth="1"/>
    <col min="33" max="33" width="0" style="1" hidden="1" customWidth="1"/>
    <col min="34" max="16384" width="8.5703125" style="1" hidden="1"/>
  </cols>
  <sheetData>
    <row r="1" spans="2:27" x14ac:dyDescent="0.25">
      <c r="T1" s="178"/>
      <c r="U1" s="178"/>
      <c r="V1" s="178"/>
      <c r="W1" s="178"/>
      <c r="Y1" s="178"/>
    </row>
    <row r="2" spans="2:27" ht="45.75" customHeight="1" x14ac:dyDescent="0.25">
      <c r="B2" s="15" t="s">
        <v>10</v>
      </c>
      <c r="C2" s="15"/>
      <c r="D2" s="15"/>
      <c r="E2" s="15"/>
      <c r="F2" s="15"/>
      <c r="G2" s="15"/>
      <c r="H2" s="15"/>
      <c r="I2" s="15"/>
      <c r="J2" s="15"/>
      <c r="K2" s="15"/>
      <c r="L2" s="15"/>
      <c r="M2" s="15"/>
      <c r="N2" s="9"/>
      <c r="O2" s="15"/>
      <c r="P2" s="9"/>
      <c r="Q2" s="9"/>
      <c r="R2" s="9"/>
      <c r="S2" s="163" t="s">
        <v>108</v>
      </c>
      <c r="T2" s="9"/>
      <c r="U2" s="9"/>
      <c r="Y2" s="9"/>
    </row>
    <row r="3" spans="2:27" ht="17.100000000000001" customHeight="1" x14ac:dyDescent="0.25">
      <c r="B3" s="15"/>
      <c r="C3" s="15"/>
      <c r="D3" s="15"/>
      <c r="E3" s="15"/>
      <c r="F3" s="15"/>
      <c r="G3" s="15"/>
      <c r="H3" s="15"/>
      <c r="I3" s="15"/>
      <c r="J3" s="15"/>
      <c r="K3" s="15"/>
      <c r="L3" s="15"/>
      <c r="M3" s="15"/>
      <c r="N3" s="9"/>
      <c r="O3" s="15"/>
      <c r="P3" s="9"/>
      <c r="Q3" s="9"/>
      <c r="R3" s="9"/>
      <c r="S3" s="164" t="s">
        <v>110</v>
      </c>
      <c r="U3" s="164" t="s">
        <v>111</v>
      </c>
      <c r="Y3" s="9"/>
    </row>
    <row r="4" spans="2:27" ht="80.25" customHeight="1" x14ac:dyDescent="0.25">
      <c r="B4" s="10"/>
      <c r="C4" s="10"/>
      <c r="D4" s="10"/>
      <c r="E4" s="10"/>
      <c r="F4" s="10"/>
      <c r="G4" s="10"/>
      <c r="H4" s="10"/>
      <c r="I4" s="10"/>
      <c r="J4" s="10"/>
      <c r="K4" s="10"/>
      <c r="L4" s="10"/>
      <c r="M4" s="10"/>
      <c r="N4" s="10"/>
      <c r="O4" s="10"/>
      <c r="P4" s="10"/>
      <c r="Q4" s="10"/>
      <c r="R4" s="10"/>
      <c r="S4" s="10"/>
      <c r="T4" s="10"/>
      <c r="U4" s="10"/>
      <c r="Y4" s="9"/>
    </row>
    <row r="5" spans="2:27" ht="14.25" customHeight="1" x14ac:dyDescent="0.25">
      <c r="Q5" s="1056" t="s">
        <v>113</v>
      </c>
      <c r="R5" s="1056"/>
      <c r="S5" s="1056"/>
      <c r="T5" s="1056"/>
      <c r="U5" s="1056"/>
      <c r="V5" s="1056"/>
      <c r="W5" s="1056"/>
      <c r="X5" s="1056"/>
      <c r="Y5" s="9"/>
    </row>
    <row r="6" spans="2:27" s="76" customFormat="1" ht="33.6" customHeight="1" x14ac:dyDescent="0.25">
      <c r="B6" s="77" t="s">
        <v>13</v>
      </c>
      <c r="C6" s="78"/>
      <c r="D6" s="1273" t="s">
        <v>12</v>
      </c>
      <c r="E6" s="1274"/>
      <c r="F6" s="1275"/>
      <c r="G6" s="78"/>
      <c r="H6" s="79" t="s">
        <v>114</v>
      </c>
      <c r="I6" s="78"/>
      <c r="J6" s="80" t="s">
        <v>14</v>
      </c>
      <c r="K6" s="78"/>
      <c r="L6" s="1276" t="s">
        <v>294</v>
      </c>
      <c r="M6" s="1277"/>
      <c r="N6" s="1277"/>
      <c r="O6" s="1278"/>
      <c r="P6" s="78"/>
      <c r="Q6" s="118" t="s">
        <v>117</v>
      </c>
      <c r="R6" s="1270" t="s">
        <v>118</v>
      </c>
      <c r="S6" s="96" t="s">
        <v>271</v>
      </c>
      <c r="T6" s="1276" t="s">
        <v>295</v>
      </c>
      <c r="U6" s="1277"/>
      <c r="V6" s="1277"/>
      <c r="W6" s="1277"/>
      <c r="X6" s="1278"/>
      <c r="Y6" s="9"/>
    </row>
    <row r="7" spans="2:27" s="7" customFormat="1" ht="124.15" customHeight="1" x14ac:dyDescent="0.25">
      <c r="B7" s="1258" t="s">
        <v>17</v>
      </c>
      <c r="C7" s="6"/>
      <c r="D7" s="1341" t="s">
        <v>15</v>
      </c>
      <c r="E7" s="1264" t="s">
        <v>16</v>
      </c>
      <c r="F7" s="1267" t="s">
        <v>272</v>
      </c>
      <c r="G7" s="6"/>
      <c r="H7" s="1020" t="s">
        <v>124</v>
      </c>
      <c r="I7" s="668"/>
      <c r="J7" s="1289" t="s">
        <v>118</v>
      </c>
      <c r="K7" s="668"/>
      <c r="L7" s="1305" t="s">
        <v>126</v>
      </c>
      <c r="M7" s="1255" t="s">
        <v>127</v>
      </c>
      <c r="N7" s="1281" t="s">
        <v>128</v>
      </c>
      <c r="O7" s="1326" t="s">
        <v>274</v>
      </c>
      <c r="P7" s="6"/>
      <c r="Q7" s="1324" t="s">
        <v>130</v>
      </c>
      <c r="R7" s="1271"/>
      <c r="S7" s="1283" t="s">
        <v>406</v>
      </c>
      <c r="T7" s="1281" t="s">
        <v>407</v>
      </c>
      <c r="U7" s="1378" t="s">
        <v>408</v>
      </c>
      <c r="V7" s="1377" t="s">
        <v>409</v>
      </c>
      <c r="W7" s="1377"/>
      <c r="X7" s="176" t="s">
        <v>410</v>
      </c>
      <c r="Y7" s="9"/>
    </row>
    <row r="8" spans="2:27" s="7" customFormat="1" ht="57.6" customHeight="1" x14ac:dyDescent="0.25">
      <c r="B8" s="1259"/>
      <c r="C8" s="6"/>
      <c r="D8" s="1342"/>
      <c r="E8" s="1265"/>
      <c r="F8" s="1268"/>
      <c r="G8" s="6"/>
      <c r="H8" s="1045"/>
      <c r="I8" s="668"/>
      <c r="J8" s="1290"/>
      <c r="K8" s="668"/>
      <c r="L8" s="1306"/>
      <c r="M8" s="1256"/>
      <c r="N8" s="1294"/>
      <c r="O8" s="1327"/>
      <c r="P8" s="6"/>
      <c r="Q8" s="1325"/>
      <c r="R8" s="1271"/>
      <c r="S8" s="1284"/>
      <c r="T8" s="1282"/>
      <c r="U8" s="1282"/>
      <c r="V8" s="177" t="s">
        <v>411</v>
      </c>
      <c r="W8" s="177" t="s">
        <v>412</v>
      </c>
      <c r="X8" s="108" t="s">
        <v>413</v>
      </c>
      <c r="Y8" s="9"/>
    </row>
    <row r="9" spans="2:27" s="7" customFormat="1" ht="33.75" x14ac:dyDescent="0.25">
      <c r="B9" s="1259"/>
      <c r="C9" s="6"/>
      <c r="D9" s="1342"/>
      <c r="E9" s="1265"/>
      <c r="F9" s="1268"/>
      <c r="G9" s="6"/>
      <c r="H9" s="1045"/>
      <c r="I9" s="668"/>
      <c r="J9" s="1290"/>
      <c r="K9" s="668"/>
      <c r="L9" s="1306"/>
      <c r="M9" s="1256"/>
      <c r="N9" s="1294"/>
      <c r="O9" s="1327"/>
      <c r="P9" s="6"/>
      <c r="Q9" s="104" t="s">
        <v>278</v>
      </c>
      <c r="R9" s="1271"/>
      <c r="S9" s="677" t="s">
        <v>414</v>
      </c>
      <c r="T9" s="678" t="s">
        <v>414</v>
      </c>
      <c r="U9" s="678" t="s">
        <v>414</v>
      </c>
      <c r="V9" s="177" t="s">
        <v>414</v>
      </c>
      <c r="W9" s="177" t="s">
        <v>414</v>
      </c>
      <c r="X9" s="679" t="s">
        <v>414</v>
      </c>
      <c r="Y9" s="9"/>
    </row>
    <row r="10" spans="2:27" s="7" customFormat="1" ht="33.75" x14ac:dyDescent="0.25">
      <c r="B10" s="1260"/>
      <c r="C10" s="6"/>
      <c r="D10" s="1343"/>
      <c r="E10" s="1266"/>
      <c r="F10" s="1269"/>
      <c r="G10" s="6"/>
      <c r="H10" s="1046"/>
      <c r="I10" s="668"/>
      <c r="J10" s="1291"/>
      <c r="K10" s="668"/>
      <c r="L10" s="1307"/>
      <c r="M10" s="1257"/>
      <c r="N10" s="1295"/>
      <c r="O10" s="1328"/>
      <c r="P10" s="6"/>
      <c r="Q10" s="99" t="s">
        <v>153</v>
      </c>
      <c r="R10" s="1272"/>
      <c r="S10" s="92" t="s">
        <v>156</v>
      </c>
      <c r="T10" s="270" t="s">
        <v>156</v>
      </c>
      <c r="U10" s="270" t="s">
        <v>156</v>
      </c>
      <c r="V10" s="347" t="s">
        <v>415</v>
      </c>
      <c r="W10" s="347" t="s">
        <v>415</v>
      </c>
      <c r="X10" s="348" t="s">
        <v>415</v>
      </c>
      <c r="Y10" s="9"/>
    </row>
    <row r="11" spans="2:27" ht="10.15" customHeight="1" x14ac:dyDescent="0.25">
      <c r="K11" s="2"/>
      <c r="L11" s="5"/>
      <c r="M11" s="5"/>
    </row>
    <row r="12" spans="2:27" ht="6" customHeight="1" thickBot="1" x14ac:dyDescent="0.3">
      <c r="D12" s="36"/>
      <c r="E12" s="2"/>
      <c r="H12" s="105"/>
      <c r="J12" s="2"/>
      <c r="L12" s="85"/>
      <c r="M12" s="85"/>
      <c r="N12" s="75"/>
      <c r="O12" s="5"/>
      <c r="P12" s="5"/>
      <c r="Q12" s="5"/>
      <c r="R12" s="5"/>
      <c r="S12" s="5"/>
      <c r="T12" s="5"/>
      <c r="U12" s="5"/>
      <c r="V12" s="5"/>
      <c r="W12" s="5"/>
      <c r="X12" s="5"/>
      <c r="Y12" s="5"/>
      <c r="Z12" s="5"/>
      <c r="AA12" s="5"/>
    </row>
    <row r="13" spans="2:27" s="53" customFormat="1" ht="24.6" customHeight="1" x14ac:dyDescent="0.25">
      <c r="B13" s="1184" t="s">
        <v>416</v>
      </c>
      <c r="C13" s="1"/>
      <c r="D13" s="1022" t="s">
        <v>82</v>
      </c>
      <c r="E13" s="1050" t="s">
        <v>417</v>
      </c>
      <c r="F13" s="1050" t="s">
        <v>418</v>
      </c>
      <c r="G13" s="1"/>
      <c r="H13" s="1022" t="s">
        <v>419</v>
      </c>
      <c r="I13" s="1"/>
      <c r="J13" s="18">
        <v>2018</v>
      </c>
      <c r="K13" s="1"/>
      <c r="L13" s="134">
        <v>0</v>
      </c>
      <c r="M13" s="1195">
        <v>268428964</v>
      </c>
      <c r="N13" s="687">
        <v>0</v>
      </c>
      <c r="O13" s="609">
        <v>1</v>
      </c>
      <c r="Q13" s="1252" t="s">
        <v>284</v>
      </c>
      <c r="R13" s="349">
        <v>2018</v>
      </c>
      <c r="S13" s="284">
        <v>388</v>
      </c>
      <c r="T13" s="34">
        <v>0</v>
      </c>
      <c r="U13" s="634">
        <v>892</v>
      </c>
      <c r="V13" s="1373" t="s">
        <v>420</v>
      </c>
      <c r="W13" s="1373">
        <v>298.3</v>
      </c>
      <c r="X13" s="1375">
        <v>3.2</v>
      </c>
      <c r="Y13" s="9"/>
    </row>
    <row r="14" spans="2:27" s="53" customFormat="1" ht="24.6" customHeight="1" x14ac:dyDescent="0.25">
      <c r="B14" s="1180"/>
      <c r="C14" s="1"/>
      <c r="D14" s="1023"/>
      <c r="E14" s="1051"/>
      <c r="F14" s="1051"/>
      <c r="G14" s="1"/>
      <c r="H14" s="1023"/>
      <c r="I14" s="1"/>
      <c r="J14" s="19">
        <v>2019</v>
      </c>
      <c r="K14" s="1"/>
      <c r="L14" s="136">
        <v>0</v>
      </c>
      <c r="M14" s="1196"/>
      <c r="N14" s="688">
        <v>0</v>
      </c>
      <c r="O14" s="610">
        <v>1</v>
      </c>
      <c r="Q14" s="1253"/>
      <c r="R14" s="350">
        <v>2019</v>
      </c>
      <c r="S14" s="285">
        <v>388</v>
      </c>
      <c r="T14" s="33">
        <v>0</v>
      </c>
      <c r="U14" s="635">
        <v>892</v>
      </c>
      <c r="V14" s="1374"/>
      <c r="W14" s="1374"/>
      <c r="X14" s="1376"/>
      <c r="Y14" s="9"/>
    </row>
    <row r="15" spans="2:27" s="53" customFormat="1" ht="24.6" customHeight="1" x14ac:dyDescent="0.25">
      <c r="B15" s="1180"/>
      <c r="C15" s="1"/>
      <c r="D15" s="1023"/>
      <c r="E15" s="1051"/>
      <c r="F15" s="1051"/>
      <c r="G15" s="1"/>
      <c r="H15" s="1023"/>
      <c r="I15" s="1"/>
      <c r="J15" s="23">
        <v>2020</v>
      </c>
      <c r="K15" s="1"/>
      <c r="L15" s="136">
        <v>3758377</v>
      </c>
      <c r="M15" s="1196"/>
      <c r="N15" s="688">
        <v>1.4001383993718353E-2</v>
      </c>
      <c r="O15" s="610">
        <v>1</v>
      </c>
      <c r="Q15" s="1253"/>
      <c r="R15" s="494">
        <v>2020</v>
      </c>
      <c r="S15" s="496">
        <v>388</v>
      </c>
      <c r="T15" s="438">
        <v>0</v>
      </c>
      <c r="U15" s="636">
        <v>892</v>
      </c>
      <c r="V15" s="1369" t="s">
        <v>421</v>
      </c>
      <c r="W15" s="1369">
        <v>2325.3000000000002</v>
      </c>
      <c r="X15" s="1379">
        <v>46.699999999999996</v>
      </c>
      <c r="Y15" s="9"/>
    </row>
    <row r="16" spans="2:27" s="53" customFormat="1" ht="24.6" customHeight="1" x14ac:dyDescent="0.25">
      <c r="B16" s="1180"/>
      <c r="C16" s="1"/>
      <c r="D16" s="1023"/>
      <c r="E16" s="1051"/>
      <c r="F16" s="1051"/>
      <c r="G16" s="1"/>
      <c r="H16" s="1023"/>
      <c r="I16" s="1"/>
      <c r="J16" s="23">
        <v>2021</v>
      </c>
      <c r="K16" s="1"/>
      <c r="L16" s="718">
        <v>581965</v>
      </c>
      <c r="M16" s="1196"/>
      <c r="N16" s="759">
        <v>2.1680410017154484E-3</v>
      </c>
      <c r="O16" s="719">
        <v>1</v>
      </c>
      <c r="Q16" s="1253"/>
      <c r="R16" s="494">
        <v>2021</v>
      </c>
      <c r="S16" s="536">
        <v>388</v>
      </c>
      <c r="T16" s="504">
        <v>0</v>
      </c>
      <c r="U16" s="744">
        <v>892</v>
      </c>
      <c r="V16" s="1359"/>
      <c r="W16" s="1359"/>
      <c r="X16" s="1362"/>
      <c r="Y16" s="9"/>
    </row>
    <row r="17" spans="2:25" s="53" customFormat="1" ht="24.6" customHeight="1" thickBot="1" x14ac:dyDescent="0.3">
      <c r="B17" s="1169"/>
      <c r="C17" s="1"/>
      <c r="D17" s="1024"/>
      <c r="E17" s="1052"/>
      <c r="F17" s="1052"/>
      <c r="G17" s="1"/>
      <c r="H17" s="1024"/>
      <c r="I17" s="1"/>
      <c r="J17" s="20">
        <v>2022</v>
      </c>
      <c r="K17" s="1"/>
      <c r="L17" s="492">
        <v>12431104</v>
      </c>
      <c r="M17" s="1197"/>
      <c r="N17" s="720">
        <v>4.6310591132781034E-2</v>
      </c>
      <c r="O17" s="629">
        <v>1</v>
      </c>
      <c r="Q17" s="1253"/>
      <c r="R17" s="351">
        <v>2022</v>
      </c>
      <c r="S17" s="534">
        <v>388</v>
      </c>
      <c r="T17" s="514">
        <v>0</v>
      </c>
      <c r="U17" s="517">
        <v>892</v>
      </c>
      <c r="V17" s="1360"/>
      <c r="W17" s="1360"/>
      <c r="X17" s="1363"/>
      <c r="Y17" s="9"/>
    </row>
    <row r="18" spans="2:25" s="53" customFormat="1" ht="25.15" customHeight="1" thickBot="1" x14ac:dyDescent="0.3">
      <c r="B18" s="87"/>
      <c r="C18" s="1"/>
      <c r="D18" s="35"/>
      <c r="E18" s="35"/>
      <c r="F18" s="35"/>
      <c r="G18" s="1"/>
      <c r="H18" s="14"/>
      <c r="I18" s="1"/>
      <c r="J18" s="88"/>
      <c r="K18" s="1"/>
      <c r="L18" s="742">
        <v>16771446</v>
      </c>
      <c r="M18" s="211"/>
      <c r="N18" s="839">
        <v>6.2480016128214841E-2</v>
      </c>
      <c r="O18" s="90"/>
      <c r="Q18" s="1253"/>
      <c r="R18" s="89"/>
      <c r="S18" s="5"/>
      <c r="T18" s="5"/>
      <c r="U18" s="5"/>
      <c r="V18" s="356"/>
      <c r="W18" s="356"/>
      <c r="X18" s="357"/>
      <c r="Y18" s="9"/>
    </row>
    <row r="19" spans="2:25" s="53" customFormat="1" ht="12.6" customHeight="1" thickBot="1" x14ac:dyDescent="0.3">
      <c r="B19" s="7"/>
      <c r="D19" s="7"/>
      <c r="E19" s="106"/>
      <c r="F19" s="6"/>
      <c r="H19" s="14"/>
      <c r="I19" s="14"/>
      <c r="J19" s="14"/>
      <c r="K19" s="14"/>
      <c r="L19" s="14"/>
      <c r="M19" s="14"/>
      <c r="N19" s="354"/>
      <c r="O19" s="90"/>
      <c r="Q19" s="1253"/>
      <c r="R19" s="89"/>
      <c r="S19" s="5"/>
      <c r="T19" s="5"/>
      <c r="U19" s="5"/>
      <c r="V19" s="356"/>
      <c r="W19" s="356"/>
      <c r="X19" s="357"/>
      <c r="Y19" s="9"/>
    </row>
    <row r="20" spans="2:25" s="53" customFormat="1" ht="24.6" customHeight="1" x14ac:dyDescent="0.25">
      <c r="B20" s="1184" t="s">
        <v>85</v>
      </c>
      <c r="C20" s="1"/>
      <c r="D20" s="1022" t="s">
        <v>82</v>
      </c>
      <c r="E20" s="1050" t="s">
        <v>417</v>
      </c>
      <c r="F20" s="1050" t="s">
        <v>418</v>
      </c>
      <c r="G20" s="1"/>
      <c r="H20" s="1022" t="s">
        <v>419</v>
      </c>
      <c r="I20" s="1"/>
      <c r="J20" s="18">
        <v>2018</v>
      </c>
      <c r="K20" s="1"/>
      <c r="L20" s="134">
        <v>1036429</v>
      </c>
      <c r="M20" s="1195">
        <v>6422045</v>
      </c>
      <c r="N20" s="687">
        <v>0.16138613167612498</v>
      </c>
      <c r="O20" s="609">
        <v>1</v>
      </c>
      <c r="Q20" s="1253"/>
      <c r="R20" s="732">
        <v>2018</v>
      </c>
      <c r="S20" s="815">
        <v>28</v>
      </c>
      <c r="T20" s="339">
        <v>0</v>
      </c>
      <c r="U20" s="816">
        <v>64</v>
      </c>
      <c r="V20" s="1358" t="s">
        <v>422</v>
      </c>
      <c r="W20" s="1358">
        <v>2186.3000000000002</v>
      </c>
      <c r="X20" s="1361">
        <v>18.8</v>
      </c>
      <c r="Y20" s="9"/>
    </row>
    <row r="21" spans="2:25" s="53" customFormat="1" ht="24.6" customHeight="1" x14ac:dyDescent="0.25">
      <c r="B21" s="1180"/>
      <c r="C21" s="1"/>
      <c r="D21" s="1023"/>
      <c r="E21" s="1051"/>
      <c r="F21" s="1051"/>
      <c r="G21" s="1"/>
      <c r="H21" s="1023"/>
      <c r="I21" s="1"/>
      <c r="J21" s="19">
        <v>2019</v>
      </c>
      <c r="K21" s="1"/>
      <c r="L21" s="136">
        <v>798113</v>
      </c>
      <c r="M21" s="1196"/>
      <c r="N21" s="688">
        <v>0.12427707996440386</v>
      </c>
      <c r="O21" s="610">
        <v>1</v>
      </c>
      <c r="Q21" s="1253"/>
      <c r="R21" s="733">
        <v>2019</v>
      </c>
      <c r="S21" s="817">
        <v>28</v>
      </c>
      <c r="T21" s="302">
        <v>0</v>
      </c>
      <c r="U21" s="818">
        <v>64</v>
      </c>
      <c r="V21" s="1359"/>
      <c r="W21" s="1359"/>
      <c r="X21" s="1362"/>
      <c r="Y21" s="9"/>
    </row>
    <row r="22" spans="2:25" s="53" customFormat="1" ht="24.6" customHeight="1" x14ac:dyDescent="0.25">
      <c r="B22" s="1180"/>
      <c r="C22" s="1"/>
      <c r="D22" s="1023"/>
      <c r="E22" s="1051"/>
      <c r="F22" s="1051"/>
      <c r="G22" s="1"/>
      <c r="H22" s="1023"/>
      <c r="I22" s="1"/>
      <c r="J22" s="23">
        <v>2020</v>
      </c>
      <c r="K22" s="1"/>
      <c r="L22" s="136">
        <v>1653103</v>
      </c>
      <c r="M22" s="1196"/>
      <c r="N22" s="688">
        <v>0.25741068460280175</v>
      </c>
      <c r="O22" s="610">
        <v>1</v>
      </c>
      <c r="Q22" s="1253"/>
      <c r="R22" s="734">
        <v>2020</v>
      </c>
      <c r="S22" s="819">
        <v>28</v>
      </c>
      <c r="T22" s="504">
        <v>0</v>
      </c>
      <c r="U22" s="820">
        <v>64</v>
      </c>
      <c r="V22" s="1359"/>
      <c r="W22" s="1359"/>
      <c r="X22" s="1362"/>
      <c r="Y22" s="9"/>
    </row>
    <row r="23" spans="2:25" s="53" customFormat="1" ht="24.6" customHeight="1" x14ac:dyDescent="0.25">
      <c r="B23" s="1180"/>
      <c r="C23" s="1"/>
      <c r="D23" s="1023"/>
      <c r="E23" s="1051"/>
      <c r="F23" s="1051"/>
      <c r="G23" s="1"/>
      <c r="H23" s="1023"/>
      <c r="I23" s="1"/>
      <c r="J23" s="23">
        <v>2021</v>
      </c>
      <c r="K23" s="1"/>
      <c r="L23" s="718">
        <v>2776010</v>
      </c>
      <c r="M23" s="1196"/>
      <c r="N23" s="688">
        <v>0.43226262039583963</v>
      </c>
      <c r="O23" s="719">
        <v>1</v>
      </c>
      <c r="Q23" s="1253"/>
      <c r="R23" s="734">
        <v>2021</v>
      </c>
      <c r="S23" s="819">
        <v>28</v>
      </c>
      <c r="T23" s="504">
        <v>28</v>
      </c>
      <c r="U23" s="820">
        <v>64</v>
      </c>
      <c r="V23" s="1359"/>
      <c r="W23" s="1359"/>
      <c r="X23" s="1362"/>
      <c r="Y23" s="9"/>
    </row>
    <row r="24" spans="2:25" s="53" customFormat="1" ht="24.6" customHeight="1" thickBot="1" x14ac:dyDescent="0.3">
      <c r="B24" s="1169"/>
      <c r="C24" s="1"/>
      <c r="D24" s="1024"/>
      <c r="E24" s="1052"/>
      <c r="F24" s="1052"/>
      <c r="G24" s="1"/>
      <c r="H24" s="1024"/>
      <c r="I24" s="1"/>
      <c r="J24" s="20">
        <v>2022</v>
      </c>
      <c r="K24" s="1"/>
      <c r="L24" s="492">
        <v>22552</v>
      </c>
      <c r="M24" s="1197"/>
      <c r="N24" s="760">
        <v>3.5116539980644796E-3</v>
      </c>
      <c r="O24" s="629">
        <v>1</v>
      </c>
      <c r="Q24" s="1253"/>
      <c r="R24" s="351">
        <v>2022</v>
      </c>
      <c r="S24" s="534">
        <v>28</v>
      </c>
      <c r="T24" s="514">
        <v>0</v>
      </c>
      <c r="U24" s="517">
        <v>64</v>
      </c>
      <c r="V24" s="1360"/>
      <c r="W24" s="1360"/>
      <c r="X24" s="1363"/>
      <c r="Y24" s="9"/>
    </row>
    <row r="25" spans="2:25" s="53" customFormat="1" ht="25.15" customHeight="1" thickBot="1" x14ac:dyDescent="0.3">
      <c r="B25" s="87"/>
      <c r="C25" s="1"/>
      <c r="D25" s="35"/>
      <c r="E25" s="35"/>
      <c r="F25" s="35"/>
      <c r="G25" s="1"/>
      <c r="H25" s="14"/>
      <c r="I25" s="1"/>
      <c r="J25" s="88"/>
      <c r="K25" s="1"/>
      <c r="L25" s="742">
        <v>6286207</v>
      </c>
      <c r="M25" s="211"/>
      <c r="N25" s="839">
        <v>0.97884817063723473</v>
      </c>
      <c r="O25" s="90"/>
      <c r="Q25" s="1253"/>
      <c r="R25" s="89"/>
      <c r="S25" s="5"/>
      <c r="U25" s="5"/>
      <c r="V25" s="356"/>
      <c r="W25" s="356"/>
      <c r="X25" s="356"/>
      <c r="Y25" s="9"/>
    </row>
    <row r="26" spans="2:25" ht="12" customHeight="1" thickBot="1" x14ac:dyDescent="0.3">
      <c r="B26" s="7"/>
      <c r="C26" s="53"/>
      <c r="D26" s="7"/>
      <c r="E26" s="106"/>
      <c r="F26" s="6"/>
      <c r="G26" s="53"/>
      <c r="H26" s="14"/>
      <c r="I26" s="14"/>
      <c r="J26" s="14"/>
      <c r="K26" s="14"/>
      <c r="L26" s="14"/>
      <c r="M26" s="14"/>
      <c r="N26" s="354"/>
      <c r="O26" s="90"/>
      <c r="P26" s="5"/>
      <c r="Q26" s="1253"/>
      <c r="R26" s="89"/>
      <c r="S26" s="5"/>
      <c r="U26" s="2"/>
      <c r="V26" s="358"/>
      <c r="W26" s="358"/>
      <c r="X26" s="359"/>
      <c r="Y26" s="9"/>
    </row>
    <row r="27" spans="2:25" s="53" customFormat="1" ht="24.6" customHeight="1" x14ac:dyDescent="0.25">
      <c r="B27" s="1184" t="s">
        <v>86</v>
      </c>
      <c r="C27" s="1"/>
      <c r="D27" s="1022" t="s">
        <v>82</v>
      </c>
      <c r="E27" s="1050" t="s">
        <v>417</v>
      </c>
      <c r="F27" s="1050" t="s">
        <v>418</v>
      </c>
      <c r="G27" s="1"/>
      <c r="H27" s="1022" t="s">
        <v>419</v>
      </c>
      <c r="I27" s="1"/>
      <c r="J27" s="18">
        <v>2018</v>
      </c>
      <c r="K27" s="1"/>
      <c r="L27" s="134">
        <v>0</v>
      </c>
      <c r="M27" s="1195">
        <v>14865001</v>
      </c>
      <c r="N27" s="687">
        <v>0</v>
      </c>
      <c r="O27" s="609">
        <v>1</v>
      </c>
      <c r="Q27" s="1253"/>
      <c r="R27" s="721">
        <v>2018</v>
      </c>
      <c r="S27" s="821">
        <v>23</v>
      </c>
      <c r="T27" s="339">
        <v>0</v>
      </c>
      <c r="U27" s="816">
        <v>52</v>
      </c>
      <c r="V27" s="1373" t="s">
        <v>420</v>
      </c>
      <c r="W27" s="1373">
        <v>3310.4</v>
      </c>
      <c r="X27" s="1375">
        <v>27.099999999999994</v>
      </c>
      <c r="Y27" s="9"/>
    </row>
    <row r="28" spans="2:25" s="53" customFormat="1" ht="24.6" customHeight="1" x14ac:dyDescent="0.25">
      <c r="B28" s="1180"/>
      <c r="C28" s="1"/>
      <c r="D28" s="1023"/>
      <c r="E28" s="1051"/>
      <c r="F28" s="1051"/>
      <c r="G28" s="1"/>
      <c r="H28" s="1023"/>
      <c r="I28" s="1"/>
      <c r="J28" s="19">
        <v>2019</v>
      </c>
      <c r="K28" s="1"/>
      <c r="L28" s="136">
        <v>515534</v>
      </c>
      <c r="M28" s="1196"/>
      <c r="N28" s="688">
        <v>3.4681060566359868E-2</v>
      </c>
      <c r="O28" s="610">
        <v>1</v>
      </c>
      <c r="Q28" s="1253"/>
      <c r="R28" s="722">
        <v>2019</v>
      </c>
      <c r="S28" s="822">
        <v>23</v>
      </c>
      <c r="T28" s="302">
        <v>0</v>
      </c>
      <c r="U28" s="818">
        <v>52</v>
      </c>
      <c r="V28" s="1374"/>
      <c r="W28" s="1374"/>
      <c r="X28" s="1376"/>
      <c r="Y28" s="9"/>
    </row>
    <row r="29" spans="2:25" s="53" customFormat="1" ht="24.6" customHeight="1" x14ac:dyDescent="0.25">
      <c r="B29" s="1180"/>
      <c r="C29" s="1"/>
      <c r="D29" s="1023"/>
      <c r="E29" s="1051"/>
      <c r="F29" s="1051"/>
      <c r="G29" s="1"/>
      <c r="H29" s="1023"/>
      <c r="I29" s="1"/>
      <c r="J29" s="23">
        <v>2020</v>
      </c>
      <c r="K29" s="1"/>
      <c r="L29" s="136">
        <v>1359942</v>
      </c>
      <c r="M29" s="1196"/>
      <c r="N29" s="688">
        <v>9.1486169425753827E-2</v>
      </c>
      <c r="O29" s="610">
        <v>1</v>
      </c>
      <c r="Q29" s="1253"/>
      <c r="R29" s="723">
        <v>2020</v>
      </c>
      <c r="S29" s="536">
        <v>23</v>
      </c>
      <c r="T29" s="504">
        <v>0</v>
      </c>
      <c r="U29" s="820">
        <v>52</v>
      </c>
      <c r="V29" s="1369" t="s">
        <v>422</v>
      </c>
      <c r="W29" s="1369">
        <v>328.3</v>
      </c>
      <c r="X29" s="1379">
        <v>3.5</v>
      </c>
      <c r="Y29" s="9"/>
    </row>
    <row r="30" spans="2:25" s="53" customFormat="1" ht="24.6" customHeight="1" x14ac:dyDescent="0.25">
      <c r="B30" s="1180"/>
      <c r="C30" s="1"/>
      <c r="D30" s="1023"/>
      <c r="E30" s="1051"/>
      <c r="F30" s="1051"/>
      <c r="G30" s="1"/>
      <c r="H30" s="1023"/>
      <c r="I30" s="1"/>
      <c r="J30" s="23">
        <v>2021</v>
      </c>
      <c r="K30" s="1"/>
      <c r="L30" s="718">
        <v>281204</v>
      </c>
      <c r="M30" s="1196"/>
      <c r="N30" s="688">
        <v>1.8917186752964228E-2</v>
      </c>
      <c r="O30" s="719">
        <v>1</v>
      </c>
      <c r="Q30" s="1253"/>
      <c r="R30" s="723">
        <v>2021</v>
      </c>
      <c r="S30" s="536">
        <v>23</v>
      </c>
      <c r="T30" s="504">
        <v>0</v>
      </c>
      <c r="U30" s="820">
        <v>52</v>
      </c>
      <c r="V30" s="1359"/>
      <c r="W30" s="1359"/>
      <c r="X30" s="1362"/>
      <c r="Y30" s="9"/>
    </row>
    <row r="31" spans="2:25" s="53" customFormat="1" ht="24.6" customHeight="1" thickBot="1" x14ac:dyDescent="0.3">
      <c r="B31" s="1169"/>
      <c r="C31" s="1"/>
      <c r="D31" s="1024"/>
      <c r="E31" s="1052"/>
      <c r="F31" s="1052"/>
      <c r="G31" s="1"/>
      <c r="H31" s="1024"/>
      <c r="I31" s="1"/>
      <c r="J31" s="20">
        <v>2022</v>
      </c>
      <c r="K31" s="1"/>
      <c r="L31" s="492">
        <v>2338450</v>
      </c>
      <c r="M31" s="1197"/>
      <c r="N31" s="720">
        <v>0.15731246839472127</v>
      </c>
      <c r="O31" s="629">
        <v>1</v>
      </c>
      <c r="Q31" s="1253"/>
      <c r="R31" s="351">
        <v>2022</v>
      </c>
      <c r="S31" s="534">
        <v>23</v>
      </c>
      <c r="T31" s="514">
        <v>23</v>
      </c>
      <c r="U31" s="517">
        <v>52</v>
      </c>
      <c r="V31" s="1360"/>
      <c r="W31" s="1360"/>
      <c r="X31" s="1363"/>
      <c r="Y31" s="9"/>
    </row>
    <row r="32" spans="2:25" s="53" customFormat="1" ht="25.15" customHeight="1" thickBot="1" x14ac:dyDescent="0.3">
      <c r="B32" s="87"/>
      <c r="C32" s="1"/>
      <c r="D32" s="35"/>
      <c r="E32" s="35"/>
      <c r="F32" s="35"/>
      <c r="G32" s="1"/>
      <c r="H32" s="14"/>
      <c r="I32" s="1"/>
      <c r="J32" s="88"/>
      <c r="K32" s="1"/>
      <c r="L32" s="742">
        <v>4495130</v>
      </c>
      <c r="M32" s="211"/>
      <c r="N32" s="839">
        <v>0.30239688513979918</v>
      </c>
      <c r="O32" s="90"/>
      <c r="Q32" s="1253"/>
      <c r="R32" s="89"/>
      <c r="S32" s="5"/>
      <c r="U32" s="5"/>
      <c r="V32" s="356"/>
      <c r="W32" s="356"/>
      <c r="X32" s="357"/>
      <c r="Y32" s="9"/>
    </row>
    <row r="33" spans="2:25" ht="6" customHeight="1" thickBot="1" x14ac:dyDescent="0.3">
      <c r="B33" s="7"/>
      <c r="C33" s="53"/>
      <c r="D33" s="7"/>
      <c r="E33" s="106"/>
      <c r="F33" s="6"/>
      <c r="G33" s="53"/>
      <c r="H33" s="14"/>
      <c r="I33" s="14"/>
      <c r="J33" s="14"/>
      <c r="K33" s="14"/>
      <c r="L33" s="14"/>
      <c r="M33" s="14"/>
      <c r="N33" s="354"/>
      <c r="O33" s="90"/>
      <c r="P33" s="5"/>
      <c r="Q33" s="1253"/>
      <c r="R33" s="89"/>
      <c r="S33" s="5"/>
      <c r="U33" s="2"/>
      <c r="V33" s="358"/>
      <c r="W33" s="358"/>
      <c r="X33" s="359"/>
      <c r="Y33" s="9"/>
    </row>
    <row r="34" spans="2:25" s="53" customFormat="1" ht="24.6" customHeight="1" x14ac:dyDescent="0.25">
      <c r="B34" s="1184" t="s">
        <v>87</v>
      </c>
      <c r="C34" s="1"/>
      <c r="D34" s="1022" t="s">
        <v>82</v>
      </c>
      <c r="E34" s="1050" t="s">
        <v>417</v>
      </c>
      <c r="F34" s="1050" t="s">
        <v>418</v>
      </c>
      <c r="G34" s="1"/>
      <c r="H34" s="1022" t="s">
        <v>419</v>
      </c>
      <c r="I34" s="1"/>
      <c r="J34" s="18">
        <v>2018</v>
      </c>
      <c r="K34" s="1"/>
      <c r="L34" s="134">
        <v>0</v>
      </c>
      <c r="M34" s="1195">
        <v>18451916</v>
      </c>
      <c r="N34" s="687">
        <v>0</v>
      </c>
      <c r="O34" s="609">
        <v>1</v>
      </c>
      <c r="Q34" s="1253"/>
      <c r="R34" s="721">
        <v>2018</v>
      </c>
      <c r="S34" s="284">
        <v>28</v>
      </c>
      <c r="T34" s="34">
        <v>0</v>
      </c>
      <c r="U34" s="286">
        <v>64</v>
      </c>
      <c r="V34" s="1373" t="s">
        <v>420</v>
      </c>
      <c r="W34" s="1373">
        <v>483.2</v>
      </c>
      <c r="X34" s="1375">
        <v>4.5</v>
      </c>
      <c r="Y34" s="9"/>
    </row>
    <row r="35" spans="2:25" s="53" customFormat="1" ht="24.6" customHeight="1" x14ac:dyDescent="0.25">
      <c r="B35" s="1180"/>
      <c r="C35" s="1"/>
      <c r="D35" s="1023"/>
      <c r="E35" s="1051"/>
      <c r="F35" s="1051"/>
      <c r="G35" s="1"/>
      <c r="H35" s="1023"/>
      <c r="I35" s="1"/>
      <c r="J35" s="19">
        <v>2019</v>
      </c>
      <c r="K35" s="1"/>
      <c r="L35" s="136">
        <v>0</v>
      </c>
      <c r="M35" s="1196"/>
      <c r="N35" s="688">
        <v>0</v>
      </c>
      <c r="O35" s="610">
        <v>1</v>
      </c>
      <c r="Q35" s="1253"/>
      <c r="R35" s="722">
        <v>2019</v>
      </c>
      <c r="S35" s="285">
        <v>28</v>
      </c>
      <c r="T35" s="33">
        <v>0</v>
      </c>
      <c r="U35" s="287">
        <v>64</v>
      </c>
      <c r="V35" s="1374"/>
      <c r="W35" s="1374"/>
      <c r="X35" s="1376"/>
      <c r="Y35" s="9"/>
    </row>
    <row r="36" spans="2:25" s="53" customFormat="1" ht="24.6" customHeight="1" x14ac:dyDescent="0.25">
      <c r="B36" s="1180"/>
      <c r="C36" s="1"/>
      <c r="D36" s="1023"/>
      <c r="E36" s="1051"/>
      <c r="F36" s="1051"/>
      <c r="G36" s="1"/>
      <c r="H36" s="1023"/>
      <c r="I36" s="1"/>
      <c r="J36" s="23">
        <v>2020</v>
      </c>
      <c r="K36" s="1"/>
      <c r="L36" s="136">
        <v>0</v>
      </c>
      <c r="M36" s="1196"/>
      <c r="N36" s="688">
        <v>0</v>
      </c>
      <c r="O36" s="610">
        <v>1</v>
      </c>
      <c r="Q36" s="1253"/>
      <c r="R36" s="723">
        <v>2020</v>
      </c>
      <c r="S36" s="496">
        <v>28</v>
      </c>
      <c r="T36" s="438">
        <v>0</v>
      </c>
      <c r="U36" s="481">
        <v>64</v>
      </c>
      <c r="V36" s="1369" t="s">
        <v>422</v>
      </c>
      <c r="W36" s="1369">
        <v>134.69999999999999</v>
      </c>
      <c r="X36" s="1379">
        <v>1.4</v>
      </c>
      <c r="Y36" s="9"/>
    </row>
    <row r="37" spans="2:25" s="53" customFormat="1" ht="24.6" customHeight="1" x14ac:dyDescent="0.25">
      <c r="B37" s="1180"/>
      <c r="C37" s="1"/>
      <c r="D37" s="1023"/>
      <c r="E37" s="1051"/>
      <c r="F37" s="1051"/>
      <c r="G37" s="1"/>
      <c r="H37" s="1023"/>
      <c r="I37" s="1"/>
      <c r="J37" s="23">
        <v>2021</v>
      </c>
      <c r="K37" s="1"/>
      <c r="L37" s="718">
        <v>437571</v>
      </c>
      <c r="M37" s="1196"/>
      <c r="N37" s="688">
        <v>2.3714122695984524E-2</v>
      </c>
      <c r="O37" s="719">
        <v>1</v>
      </c>
      <c r="Q37" s="1253"/>
      <c r="R37" s="723">
        <v>2021</v>
      </c>
      <c r="S37" s="496">
        <v>28</v>
      </c>
      <c r="T37" s="438">
        <v>0</v>
      </c>
      <c r="U37" s="481">
        <v>64</v>
      </c>
      <c r="V37" s="1359"/>
      <c r="W37" s="1359"/>
      <c r="X37" s="1362"/>
      <c r="Y37" s="9"/>
    </row>
    <row r="38" spans="2:25" s="53" customFormat="1" ht="24.6" customHeight="1" thickBot="1" x14ac:dyDescent="0.3">
      <c r="B38" s="1169"/>
      <c r="C38" s="1"/>
      <c r="D38" s="1024"/>
      <c r="E38" s="1052"/>
      <c r="F38" s="1052"/>
      <c r="G38" s="1"/>
      <c r="H38" s="1024"/>
      <c r="I38" s="1"/>
      <c r="J38" s="20">
        <v>2022</v>
      </c>
      <c r="K38" s="1"/>
      <c r="L38" s="492">
        <v>444107</v>
      </c>
      <c r="M38" s="1197"/>
      <c r="N38" s="720">
        <v>2.4068340653621012E-2</v>
      </c>
      <c r="O38" s="629">
        <v>1</v>
      </c>
      <c r="Q38" s="1253"/>
      <c r="R38" s="351">
        <v>2022</v>
      </c>
      <c r="S38" s="824">
        <v>28</v>
      </c>
      <c r="T38" s="768">
        <v>0</v>
      </c>
      <c r="U38" s="684">
        <v>64</v>
      </c>
      <c r="V38" s="1360"/>
      <c r="W38" s="1360"/>
      <c r="X38" s="1363"/>
      <c r="Y38" s="9"/>
    </row>
    <row r="39" spans="2:25" s="53" customFormat="1" ht="25.15" customHeight="1" thickBot="1" x14ac:dyDescent="0.3">
      <c r="B39" s="87"/>
      <c r="C39" s="1"/>
      <c r="D39" s="35"/>
      <c r="E39" s="35"/>
      <c r="F39" s="35"/>
      <c r="G39" s="1"/>
      <c r="H39" s="14"/>
      <c r="I39" s="1"/>
      <c r="J39" s="88"/>
      <c r="K39" s="1"/>
      <c r="L39" s="742">
        <v>881678</v>
      </c>
      <c r="M39" s="211"/>
      <c r="N39" s="839">
        <v>4.7782463349605536E-2</v>
      </c>
      <c r="O39" s="90"/>
      <c r="Q39" s="1253"/>
      <c r="R39" s="89"/>
      <c r="S39" s="5"/>
      <c r="U39" s="5"/>
      <c r="V39" s="356"/>
      <c r="W39" s="356"/>
      <c r="X39" s="357"/>
      <c r="Y39" s="9"/>
    </row>
    <row r="40" spans="2:25" ht="6" customHeight="1" thickBot="1" x14ac:dyDescent="0.3">
      <c r="B40" s="7"/>
      <c r="C40" s="53"/>
      <c r="D40" s="7"/>
      <c r="E40" s="106"/>
      <c r="F40" s="6"/>
      <c r="G40" s="53"/>
      <c r="H40" s="14"/>
      <c r="I40" s="14"/>
      <c r="J40" s="14"/>
      <c r="K40" s="14"/>
      <c r="L40" s="14"/>
      <c r="M40" s="14"/>
      <c r="N40" s="354"/>
      <c r="O40" s="90"/>
      <c r="P40" s="5"/>
      <c r="Q40" s="1253"/>
      <c r="R40" s="89"/>
      <c r="S40" s="5"/>
      <c r="U40" s="2"/>
      <c r="V40" s="358"/>
      <c r="W40" s="358"/>
      <c r="X40" s="359"/>
      <c r="Y40" s="9"/>
    </row>
    <row r="41" spans="2:25" s="53" customFormat="1" ht="24.6" customHeight="1" x14ac:dyDescent="0.25">
      <c r="B41" s="1184" t="s">
        <v>423</v>
      </c>
      <c r="C41" s="1"/>
      <c r="D41" s="1022" t="s">
        <v>82</v>
      </c>
      <c r="E41" s="1050" t="s">
        <v>417</v>
      </c>
      <c r="F41" s="1050" t="s">
        <v>418</v>
      </c>
      <c r="G41" s="1"/>
      <c r="H41" s="1022" t="s">
        <v>419</v>
      </c>
      <c r="I41" s="1"/>
      <c r="J41" s="18">
        <v>2018</v>
      </c>
      <c r="K41" s="1"/>
      <c r="L41" s="134">
        <v>0</v>
      </c>
      <c r="M41" s="1195">
        <v>97570000</v>
      </c>
      <c r="N41" s="687">
        <v>0</v>
      </c>
      <c r="O41" s="609">
        <v>1</v>
      </c>
      <c r="Q41" s="1253"/>
      <c r="R41" s="721">
        <v>2018</v>
      </c>
      <c r="S41" s="284">
        <v>149</v>
      </c>
      <c r="T41" s="34">
        <v>0</v>
      </c>
      <c r="U41" s="286">
        <v>301</v>
      </c>
      <c r="V41" s="1358" t="s">
        <v>309</v>
      </c>
      <c r="W41" s="1358" t="s">
        <v>309</v>
      </c>
      <c r="X41" s="1361" t="s">
        <v>309</v>
      </c>
      <c r="Y41" s="9"/>
    </row>
    <row r="42" spans="2:25" s="53" customFormat="1" ht="24.6" customHeight="1" x14ac:dyDescent="0.25">
      <c r="B42" s="1180"/>
      <c r="C42" s="1"/>
      <c r="D42" s="1023"/>
      <c r="E42" s="1051"/>
      <c r="F42" s="1051"/>
      <c r="G42" s="1"/>
      <c r="H42" s="1023"/>
      <c r="I42" s="1"/>
      <c r="J42" s="19">
        <v>2019</v>
      </c>
      <c r="K42" s="1"/>
      <c r="L42" s="136">
        <v>0</v>
      </c>
      <c r="M42" s="1196"/>
      <c r="N42" s="688">
        <v>0</v>
      </c>
      <c r="O42" s="610">
        <v>1</v>
      </c>
      <c r="Q42" s="1253"/>
      <c r="R42" s="722">
        <v>2019</v>
      </c>
      <c r="S42" s="285">
        <v>149</v>
      </c>
      <c r="T42" s="33">
        <v>0</v>
      </c>
      <c r="U42" s="287">
        <v>301</v>
      </c>
      <c r="V42" s="1359"/>
      <c r="W42" s="1359"/>
      <c r="X42" s="1362"/>
      <c r="Y42" s="9"/>
    </row>
    <row r="43" spans="2:25" s="53" customFormat="1" ht="24.6" customHeight="1" x14ac:dyDescent="0.25">
      <c r="B43" s="1180"/>
      <c r="C43" s="1"/>
      <c r="D43" s="1023"/>
      <c r="E43" s="1051"/>
      <c r="F43" s="1051"/>
      <c r="G43" s="1"/>
      <c r="H43" s="1023"/>
      <c r="I43" s="1"/>
      <c r="J43" s="23">
        <v>2020</v>
      </c>
      <c r="K43" s="1"/>
      <c r="L43" s="136">
        <v>0</v>
      </c>
      <c r="M43" s="1196"/>
      <c r="N43" s="688">
        <v>0</v>
      </c>
      <c r="O43" s="610">
        <v>1</v>
      </c>
      <c r="Q43" s="1253"/>
      <c r="R43" s="723">
        <v>2020</v>
      </c>
      <c r="S43" s="496">
        <v>149</v>
      </c>
      <c r="T43" s="438">
        <v>0</v>
      </c>
      <c r="U43" s="481">
        <v>301</v>
      </c>
      <c r="V43" s="1359"/>
      <c r="W43" s="1359"/>
      <c r="X43" s="1362"/>
      <c r="Y43" s="9"/>
    </row>
    <row r="44" spans="2:25" s="53" customFormat="1" ht="24.6" customHeight="1" x14ac:dyDescent="0.25">
      <c r="B44" s="1180"/>
      <c r="C44" s="1"/>
      <c r="D44" s="1023"/>
      <c r="E44" s="1051"/>
      <c r="F44" s="1051"/>
      <c r="G44" s="1"/>
      <c r="H44" s="1023"/>
      <c r="I44" s="1"/>
      <c r="J44" s="23">
        <v>2021</v>
      </c>
      <c r="K44" s="1"/>
      <c r="L44" s="718">
        <v>0</v>
      </c>
      <c r="M44" s="1196"/>
      <c r="N44" s="720">
        <v>0</v>
      </c>
      <c r="O44" s="719">
        <v>1</v>
      </c>
      <c r="Q44" s="1253"/>
      <c r="R44" s="723">
        <v>2021</v>
      </c>
      <c r="S44" s="496">
        <v>162</v>
      </c>
      <c r="T44" s="438">
        <v>0</v>
      </c>
      <c r="U44" s="481">
        <v>373</v>
      </c>
      <c r="V44" s="1359"/>
      <c r="W44" s="1359"/>
      <c r="X44" s="1362"/>
      <c r="Y44" s="9"/>
    </row>
    <row r="45" spans="2:25" s="53" customFormat="1" ht="24.6" customHeight="1" thickBot="1" x14ac:dyDescent="0.3">
      <c r="B45" s="1169"/>
      <c r="C45" s="1"/>
      <c r="D45" s="1024"/>
      <c r="E45" s="1052"/>
      <c r="F45" s="1052"/>
      <c r="G45" s="1"/>
      <c r="H45" s="1024"/>
      <c r="I45" s="1"/>
      <c r="J45" s="20">
        <v>2022</v>
      </c>
      <c r="K45" s="1"/>
      <c r="L45" s="492">
        <v>1447765</v>
      </c>
      <c r="M45" s="1197"/>
      <c r="N45" s="433">
        <v>1.4838218714768883E-2</v>
      </c>
      <c r="O45" s="629">
        <v>1</v>
      </c>
      <c r="Q45" s="1253"/>
      <c r="R45" s="351">
        <v>2022</v>
      </c>
      <c r="S45" s="824">
        <v>162</v>
      </c>
      <c r="T45" s="768">
        <v>0</v>
      </c>
      <c r="U45" s="684">
        <v>373</v>
      </c>
      <c r="V45" s="1360"/>
      <c r="W45" s="1360"/>
      <c r="X45" s="1363"/>
      <c r="Y45" s="9"/>
    </row>
    <row r="46" spans="2:25" s="53" customFormat="1" ht="25.15" customHeight="1" thickBot="1" x14ac:dyDescent="0.3">
      <c r="B46" s="87"/>
      <c r="C46" s="1"/>
      <c r="D46" s="35"/>
      <c r="E46" s="35"/>
      <c r="F46" s="35"/>
      <c r="G46" s="1"/>
      <c r="H46" s="14"/>
      <c r="I46" s="1"/>
      <c r="J46" s="88"/>
      <c r="K46" s="1"/>
      <c r="L46" s="742">
        <v>1447765</v>
      </c>
      <c r="M46" s="211"/>
      <c r="N46" s="743">
        <v>1.4838218714768883E-2</v>
      </c>
      <c r="O46" s="90"/>
      <c r="Q46" s="1253"/>
      <c r="R46" s="89"/>
      <c r="S46" s="5"/>
      <c r="T46" s="5"/>
      <c r="U46" s="5"/>
      <c r="V46" s="356"/>
      <c r="W46" s="356"/>
      <c r="X46" s="357"/>
      <c r="Y46" s="9"/>
    </row>
    <row r="47" spans="2:25" ht="6" customHeight="1" thickBot="1" x14ac:dyDescent="0.3">
      <c r="B47" s="7"/>
      <c r="C47" s="53"/>
      <c r="D47" s="7"/>
      <c r="E47" s="106"/>
      <c r="F47" s="6"/>
      <c r="G47" s="53"/>
      <c r="H47" s="14"/>
      <c r="I47" s="14"/>
      <c r="J47" s="14"/>
      <c r="K47" s="14"/>
      <c r="L47" s="14"/>
      <c r="M47" s="14"/>
      <c r="N47" s="354"/>
      <c r="O47" s="90"/>
      <c r="P47" s="5"/>
      <c r="Q47" s="1253"/>
      <c r="R47" s="89"/>
      <c r="S47" s="5"/>
      <c r="T47" s="2"/>
      <c r="U47" s="2"/>
      <c r="V47" s="358"/>
      <c r="W47" s="358"/>
      <c r="X47" s="359"/>
      <c r="Y47" s="9"/>
    </row>
    <row r="48" spans="2:25" s="53" customFormat="1" ht="24.6" customHeight="1" x14ac:dyDescent="0.25">
      <c r="B48" s="1184" t="s">
        <v>89</v>
      </c>
      <c r="C48" s="1"/>
      <c r="D48" s="1022" t="s">
        <v>82</v>
      </c>
      <c r="E48" s="1050" t="s">
        <v>417</v>
      </c>
      <c r="F48" s="1050" t="s">
        <v>418</v>
      </c>
      <c r="G48" s="1"/>
      <c r="H48" s="1022" t="s">
        <v>419</v>
      </c>
      <c r="I48" s="1"/>
      <c r="J48" s="18">
        <v>2018</v>
      </c>
      <c r="K48" s="1"/>
      <c r="L48" s="134">
        <v>0</v>
      </c>
      <c r="M48" s="1195">
        <v>795000000</v>
      </c>
      <c r="N48" s="687">
        <v>0</v>
      </c>
      <c r="O48" s="609">
        <v>1</v>
      </c>
      <c r="Q48" s="1253"/>
      <c r="R48" s="721">
        <v>2018</v>
      </c>
      <c r="S48" s="284">
        <v>401</v>
      </c>
      <c r="T48" s="34">
        <v>0</v>
      </c>
      <c r="U48" s="286">
        <v>922</v>
      </c>
      <c r="V48" s="1358" t="s">
        <v>309</v>
      </c>
      <c r="W48" s="1358" t="s">
        <v>309</v>
      </c>
      <c r="X48" s="1361" t="s">
        <v>309</v>
      </c>
      <c r="Y48" s="9"/>
    </row>
    <row r="49" spans="2:25" s="53" customFormat="1" ht="24.6" customHeight="1" x14ac:dyDescent="0.25">
      <c r="B49" s="1180"/>
      <c r="C49" s="1"/>
      <c r="D49" s="1023"/>
      <c r="E49" s="1051"/>
      <c r="F49" s="1051"/>
      <c r="G49" s="1"/>
      <c r="H49" s="1023"/>
      <c r="I49" s="1"/>
      <c r="J49" s="19">
        <v>2019</v>
      </c>
      <c r="K49" s="1"/>
      <c r="L49" s="136">
        <v>1605087</v>
      </c>
      <c r="M49" s="1196"/>
      <c r="N49" s="759">
        <v>2.0189773584905661E-3</v>
      </c>
      <c r="O49" s="610">
        <v>1</v>
      </c>
      <c r="Q49" s="1253"/>
      <c r="R49" s="722">
        <v>2019</v>
      </c>
      <c r="S49" s="285">
        <v>401</v>
      </c>
      <c r="T49" s="33">
        <v>0</v>
      </c>
      <c r="U49" s="287">
        <v>922</v>
      </c>
      <c r="V49" s="1359"/>
      <c r="W49" s="1359"/>
      <c r="X49" s="1362"/>
      <c r="Y49" s="9"/>
    </row>
    <row r="50" spans="2:25" s="53" customFormat="1" ht="24.6" customHeight="1" x14ac:dyDescent="0.25">
      <c r="B50" s="1180"/>
      <c r="C50" s="1"/>
      <c r="D50" s="1023"/>
      <c r="E50" s="1051"/>
      <c r="F50" s="1051"/>
      <c r="G50" s="1"/>
      <c r="H50" s="1023"/>
      <c r="I50" s="1"/>
      <c r="J50" s="23">
        <v>2020</v>
      </c>
      <c r="K50" s="1"/>
      <c r="L50" s="136">
        <v>0</v>
      </c>
      <c r="M50" s="1196"/>
      <c r="N50" s="688">
        <v>0</v>
      </c>
      <c r="O50" s="610">
        <v>1</v>
      </c>
      <c r="Q50" s="1253"/>
      <c r="R50" s="723">
        <v>2020</v>
      </c>
      <c r="S50" s="496">
        <v>401</v>
      </c>
      <c r="T50" s="438">
        <v>0</v>
      </c>
      <c r="U50" s="481">
        <v>922</v>
      </c>
      <c r="V50" s="1359"/>
      <c r="W50" s="1359"/>
      <c r="X50" s="1362"/>
      <c r="Y50" s="9"/>
    </row>
    <row r="51" spans="2:25" s="53" customFormat="1" ht="24.6" customHeight="1" x14ac:dyDescent="0.25">
      <c r="B51" s="1180"/>
      <c r="C51" s="1"/>
      <c r="D51" s="1023"/>
      <c r="E51" s="1051"/>
      <c r="F51" s="1051"/>
      <c r="G51" s="1"/>
      <c r="H51" s="1023"/>
      <c r="I51" s="1"/>
      <c r="J51" s="23">
        <v>2021</v>
      </c>
      <c r="K51" s="1"/>
      <c r="L51" s="718">
        <v>1634402</v>
      </c>
      <c r="M51" s="1196"/>
      <c r="N51" s="760">
        <v>2.0558515723270439E-3</v>
      </c>
      <c r="O51" s="719">
        <v>1</v>
      </c>
      <c r="Q51" s="1253"/>
      <c r="R51" s="723">
        <v>2021</v>
      </c>
      <c r="S51" s="496">
        <v>401</v>
      </c>
      <c r="T51" s="438">
        <v>0</v>
      </c>
      <c r="U51" s="481">
        <v>922</v>
      </c>
      <c r="V51" s="1359"/>
      <c r="W51" s="1359"/>
      <c r="X51" s="1362"/>
      <c r="Y51" s="9"/>
    </row>
    <row r="52" spans="2:25" s="53" customFormat="1" ht="24.6" customHeight="1" thickBot="1" x14ac:dyDescent="0.3">
      <c r="B52" s="1169"/>
      <c r="C52" s="1"/>
      <c r="D52" s="1024"/>
      <c r="E52" s="1052"/>
      <c r="F52" s="1052"/>
      <c r="G52" s="1"/>
      <c r="H52" s="1024"/>
      <c r="I52" s="1"/>
      <c r="J52" s="20">
        <v>2022</v>
      </c>
      <c r="K52" s="1"/>
      <c r="L52" s="492">
        <v>0</v>
      </c>
      <c r="M52" s="1197"/>
      <c r="N52" s="433">
        <v>0</v>
      </c>
      <c r="O52" s="629">
        <v>1</v>
      </c>
      <c r="Q52" s="1253"/>
      <c r="R52" s="351">
        <v>2022</v>
      </c>
      <c r="S52" s="824">
        <v>401</v>
      </c>
      <c r="T52" s="768">
        <v>0</v>
      </c>
      <c r="U52" s="684">
        <v>922</v>
      </c>
      <c r="V52" s="1360"/>
      <c r="W52" s="1360"/>
      <c r="X52" s="1363"/>
      <c r="Y52" s="9"/>
    </row>
    <row r="53" spans="2:25" s="53" customFormat="1" ht="25.15" customHeight="1" thickBot="1" x14ac:dyDescent="0.3">
      <c r="B53" s="87"/>
      <c r="C53" s="1"/>
      <c r="D53" s="35"/>
      <c r="E53" s="35"/>
      <c r="F53" s="35"/>
      <c r="G53" s="1"/>
      <c r="H53" s="14"/>
      <c r="I53" s="1"/>
      <c r="J53" s="88"/>
      <c r="K53" s="1"/>
      <c r="L53" s="742">
        <v>3239489</v>
      </c>
      <c r="M53" s="211"/>
      <c r="N53" s="1007">
        <v>4.0748289308176096E-3</v>
      </c>
      <c r="O53" s="90"/>
      <c r="Q53" s="1253"/>
      <c r="R53" s="89"/>
      <c r="S53" s="5"/>
      <c r="T53" s="5"/>
      <c r="U53" s="5"/>
      <c r="V53" s="356"/>
      <c r="W53" s="356"/>
      <c r="X53" s="357"/>
      <c r="Y53" s="9"/>
    </row>
    <row r="54" spans="2:25" ht="6" customHeight="1" thickBot="1" x14ac:dyDescent="0.3">
      <c r="B54" s="7"/>
      <c r="C54" s="53"/>
      <c r="D54" s="7"/>
      <c r="E54" s="106"/>
      <c r="F54" s="6"/>
      <c r="G54" s="53"/>
      <c r="H54" s="14"/>
      <c r="I54" s="14"/>
      <c r="J54" s="14"/>
      <c r="K54" s="14"/>
      <c r="L54" s="14"/>
      <c r="M54" s="14"/>
      <c r="N54" s="354"/>
      <c r="O54" s="90"/>
      <c r="P54" s="5"/>
      <c r="Q54" s="1253"/>
      <c r="R54" s="89"/>
      <c r="S54" s="5"/>
      <c r="T54" s="2"/>
      <c r="U54" s="2"/>
      <c r="V54" s="358"/>
      <c r="W54" s="358"/>
      <c r="X54" s="359"/>
      <c r="Y54" s="9"/>
    </row>
    <row r="55" spans="2:25" s="53" customFormat="1" ht="24.6" customHeight="1" x14ac:dyDescent="0.25">
      <c r="B55" s="1184" t="s">
        <v>90</v>
      </c>
      <c r="C55" s="1"/>
      <c r="D55" s="1022" t="s">
        <v>82</v>
      </c>
      <c r="E55" s="1050" t="s">
        <v>417</v>
      </c>
      <c r="F55" s="1050" t="s">
        <v>418</v>
      </c>
      <c r="G55" s="1"/>
      <c r="H55" s="1022" t="s">
        <v>419</v>
      </c>
      <c r="I55" s="1"/>
      <c r="J55" s="18">
        <v>2018</v>
      </c>
      <c r="K55" s="1"/>
      <c r="L55" s="134">
        <v>0</v>
      </c>
      <c r="M55" s="1195">
        <v>14156059</v>
      </c>
      <c r="N55" s="687">
        <v>0</v>
      </c>
      <c r="O55" s="609">
        <v>1</v>
      </c>
      <c r="Q55" s="1253"/>
      <c r="R55" s="721">
        <v>2018</v>
      </c>
      <c r="S55" s="284">
        <v>32</v>
      </c>
      <c r="T55" s="34">
        <v>0</v>
      </c>
      <c r="U55" s="286">
        <v>73</v>
      </c>
      <c r="V55" s="1358" t="s">
        <v>420</v>
      </c>
      <c r="W55" s="1354">
        <v>3439.4</v>
      </c>
      <c r="X55" s="1366">
        <v>31.1</v>
      </c>
      <c r="Y55" s="9"/>
    </row>
    <row r="56" spans="2:25" s="53" customFormat="1" ht="24.6" customHeight="1" x14ac:dyDescent="0.25">
      <c r="B56" s="1180"/>
      <c r="C56" s="1"/>
      <c r="D56" s="1023"/>
      <c r="E56" s="1051"/>
      <c r="F56" s="1051"/>
      <c r="G56" s="1"/>
      <c r="H56" s="1023"/>
      <c r="I56" s="1"/>
      <c r="J56" s="19">
        <v>2019</v>
      </c>
      <c r="K56" s="1"/>
      <c r="L56" s="136">
        <v>5618184</v>
      </c>
      <c r="M56" s="1196"/>
      <c r="N56" s="688">
        <v>0.39687486467808591</v>
      </c>
      <c r="O56" s="610">
        <v>1</v>
      </c>
      <c r="Q56" s="1253"/>
      <c r="R56" s="722">
        <v>2019</v>
      </c>
      <c r="S56" s="285">
        <v>32</v>
      </c>
      <c r="T56" s="33">
        <v>0</v>
      </c>
      <c r="U56" s="287">
        <v>73</v>
      </c>
      <c r="V56" s="1359"/>
      <c r="W56" s="1364"/>
      <c r="X56" s="1367"/>
      <c r="Y56" s="9"/>
    </row>
    <row r="57" spans="2:25" s="53" customFormat="1" ht="24.6" customHeight="1" x14ac:dyDescent="0.25">
      <c r="B57" s="1180"/>
      <c r="C57" s="1"/>
      <c r="D57" s="1023"/>
      <c r="E57" s="1051"/>
      <c r="F57" s="1051"/>
      <c r="G57" s="1"/>
      <c r="H57" s="1023"/>
      <c r="I57" s="1"/>
      <c r="J57" s="23">
        <v>2020</v>
      </c>
      <c r="K57" s="1"/>
      <c r="L57" s="136">
        <v>1234059</v>
      </c>
      <c r="M57" s="1196"/>
      <c r="N57" s="688">
        <v>8.7175321888669721E-2</v>
      </c>
      <c r="O57" s="610">
        <v>1</v>
      </c>
      <c r="Q57" s="1253"/>
      <c r="R57" s="723">
        <v>2020</v>
      </c>
      <c r="S57" s="496">
        <v>32</v>
      </c>
      <c r="T57" s="438">
        <v>0</v>
      </c>
      <c r="U57" s="481">
        <v>73</v>
      </c>
      <c r="V57" s="1359"/>
      <c r="W57" s="1364"/>
      <c r="X57" s="1367"/>
      <c r="Y57" s="9"/>
    </row>
    <row r="58" spans="2:25" s="53" customFormat="1" ht="24.6" customHeight="1" x14ac:dyDescent="0.25">
      <c r="B58" s="1180"/>
      <c r="C58" s="1"/>
      <c r="D58" s="1023"/>
      <c r="E58" s="1051"/>
      <c r="F58" s="1051"/>
      <c r="G58" s="1"/>
      <c r="H58" s="1023"/>
      <c r="I58" s="1"/>
      <c r="J58" s="23">
        <v>2021</v>
      </c>
      <c r="K58" s="1"/>
      <c r="L58" s="718">
        <v>4193964</v>
      </c>
      <c r="M58" s="1196"/>
      <c r="N58" s="720">
        <v>0.29626635492265185</v>
      </c>
      <c r="O58" s="719">
        <v>1</v>
      </c>
      <c r="Q58" s="1253"/>
      <c r="R58" s="723">
        <v>2021</v>
      </c>
      <c r="S58" s="496">
        <v>32</v>
      </c>
      <c r="T58" s="438">
        <v>32</v>
      </c>
      <c r="U58" s="481">
        <v>73</v>
      </c>
      <c r="V58" s="1359"/>
      <c r="W58" s="1364"/>
      <c r="X58" s="1367"/>
      <c r="Y58" s="9"/>
    </row>
    <row r="59" spans="2:25" s="53" customFormat="1" ht="24.6" customHeight="1" thickBot="1" x14ac:dyDescent="0.3">
      <c r="B59" s="1169"/>
      <c r="C59" s="1"/>
      <c r="D59" s="1024"/>
      <c r="E59" s="1052"/>
      <c r="F59" s="1052"/>
      <c r="G59" s="1"/>
      <c r="H59" s="1024"/>
      <c r="I59" s="1"/>
      <c r="J59" s="20">
        <v>2022</v>
      </c>
      <c r="K59" s="1"/>
      <c r="L59" s="492">
        <v>269646</v>
      </c>
      <c r="M59" s="1197"/>
      <c r="N59" s="433">
        <v>1.9048098061755746E-2</v>
      </c>
      <c r="O59" s="629">
        <v>1</v>
      </c>
      <c r="Q59" s="1253"/>
      <c r="R59" s="351">
        <v>2022</v>
      </c>
      <c r="S59" s="824">
        <v>32</v>
      </c>
      <c r="T59" s="768">
        <v>0</v>
      </c>
      <c r="U59" s="684">
        <v>73</v>
      </c>
      <c r="V59" s="1360"/>
      <c r="W59" s="1365"/>
      <c r="X59" s="1368"/>
      <c r="Y59" s="9"/>
    </row>
    <row r="60" spans="2:25" s="53" customFormat="1" ht="25.15" customHeight="1" thickBot="1" x14ac:dyDescent="0.3">
      <c r="B60" s="87"/>
      <c r="C60" s="1"/>
      <c r="D60" s="35"/>
      <c r="E60" s="35"/>
      <c r="F60" s="35"/>
      <c r="G60" s="1"/>
      <c r="H60" s="14"/>
      <c r="I60" s="1"/>
      <c r="J60" s="88"/>
      <c r="K60" s="1"/>
      <c r="L60" s="742">
        <v>11315853</v>
      </c>
      <c r="M60" s="211"/>
      <c r="N60" s="743">
        <v>0.79936463955116321</v>
      </c>
      <c r="O60" s="90"/>
      <c r="Q60" s="1253"/>
      <c r="R60" s="89"/>
      <c r="S60" s="5"/>
      <c r="T60" s="5"/>
      <c r="U60" s="5"/>
      <c r="V60" s="356"/>
      <c r="W60" s="591"/>
      <c r="X60" s="592"/>
      <c r="Y60" s="9"/>
    </row>
    <row r="61" spans="2:25" ht="6" customHeight="1" thickBot="1" x14ac:dyDescent="0.3">
      <c r="B61" s="7"/>
      <c r="C61" s="53"/>
      <c r="D61" s="7"/>
      <c r="E61" s="106"/>
      <c r="F61" s="6"/>
      <c r="G61" s="53"/>
      <c r="H61" s="14"/>
      <c r="I61" s="14"/>
      <c r="J61" s="14"/>
      <c r="K61" s="14"/>
      <c r="L61" s="14"/>
      <c r="M61" s="14"/>
      <c r="N61" s="354"/>
      <c r="O61" s="90"/>
      <c r="P61" s="5"/>
      <c r="Q61" s="1253"/>
      <c r="R61" s="89"/>
      <c r="S61" s="5"/>
      <c r="T61" s="2"/>
      <c r="U61" s="2"/>
      <c r="V61" s="358"/>
      <c r="W61" s="594"/>
      <c r="X61" s="593"/>
      <c r="Y61" s="9"/>
    </row>
    <row r="62" spans="2:25" s="53" customFormat="1" ht="24.6" customHeight="1" x14ac:dyDescent="0.25">
      <c r="B62" s="1184" t="s">
        <v>91</v>
      </c>
      <c r="C62" s="1"/>
      <c r="D62" s="1022" t="s">
        <v>82</v>
      </c>
      <c r="E62" s="1050" t="s">
        <v>417</v>
      </c>
      <c r="F62" s="1050" t="s">
        <v>418</v>
      </c>
      <c r="G62" s="1"/>
      <c r="H62" s="1022" t="s">
        <v>419</v>
      </c>
      <c r="I62" s="1"/>
      <c r="J62" s="18">
        <v>2018</v>
      </c>
      <c r="K62" s="1"/>
      <c r="L62" s="134">
        <v>0</v>
      </c>
      <c r="M62" s="1195">
        <v>76808430</v>
      </c>
      <c r="N62" s="687">
        <v>0</v>
      </c>
      <c r="O62" s="609">
        <v>1</v>
      </c>
      <c r="Q62" s="1253"/>
      <c r="R62" s="721">
        <v>2018</v>
      </c>
      <c r="S62" s="284">
        <v>96</v>
      </c>
      <c r="T62" s="34">
        <v>0</v>
      </c>
      <c r="U62" s="634">
        <v>299</v>
      </c>
      <c r="V62" s="1352" t="s">
        <v>420</v>
      </c>
      <c r="W62" s="1354">
        <v>2766.3</v>
      </c>
      <c r="X62" s="1356">
        <v>20.5</v>
      </c>
      <c r="Y62" s="9"/>
    </row>
    <row r="63" spans="2:25" s="53" customFormat="1" ht="24.6" customHeight="1" x14ac:dyDescent="0.25">
      <c r="B63" s="1180"/>
      <c r="C63" s="1"/>
      <c r="D63" s="1023"/>
      <c r="E63" s="1051"/>
      <c r="F63" s="1051"/>
      <c r="G63" s="1"/>
      <c r="H63" s="1023"/>
      <c r="I63" s="1"/>
      <c r="J63" s="19">
        <v>2019</v>
      </c>
      <c r="K63" s="1"/>
      <c r="L63" s="136">
        <v>0</v>
      </c>
      <c r="M63" s="1196"/>
      <c r="N63" s="688">
        <v>0</v>
      </c>
      <c r="O63" s="610">
        <v>1</v>
      </c>
      <c r="Q63" s="1253"/>
      <c r="R63" s="722">
        <v>2019</v>
      </c>
      <c r="S63" s="285">
        <v>96</v>
      </c>
      <c r="T63" s="33">
        <v>0</v>
      </c>
      <c r="U63" s="635">
        <v>299</v>
      </c>
      <c r="V63" s="1353"/>
      <c r="W63" s="1355"/>
      <c r="X63" s="1357"/>
      <c r="Y63" s="9"/>
    </row>
    <row r="64" spans="2:25" s="53" customFormat="1" ht="24.6" customHeight="1" x14ac:dyDescent="0.25">
      <c r="B64" s="1180"/>
      <c r="C64" s="1"/>
      <c r="D64" s="1023"/>
      <c r="E64" s="1051"/>
      <c r="F64" s="1051"/>
      <c r="G64" s="1"/>
      <c r="H64" s="1023"/>
      <c r="I64" s="1"/>
      <c r="J64" s="23">
        <v>2020</v>
      </c>
      <c r="K64" s="1"/>
      <c r="L64" s="136">
        <v>2561202</v>
      </c>
      <c r="M64" s="1196"/>
      <c r="N64" s="688">
        <v>3.334532420464785E-2</v>
      </c>
      <c r="O64" s="610">
        <v>1</v>
      </c>
      <c r="Q64" s="1253"/>
      <c r="R64" s="723">
        <v>2020</v>
      </c>
      <c r="S64" s="496">
        <v>96</v>
      </c>
      <c r="T64" s="438">
        <v>0</v>
      </c>
      <c r="U64" s="636">
        <v>299</v>
      </c>
      <c r="V64" s="287" t="s">
        <v>424</v>
      </c>
      <c r="W64" s="630">
        <v>3743.7</v>
      </c>
      <c r="X64" s="595">
        <v>31</v>
      </c>
      <c r="Y64" s="9"/>
    </row>
    <row r="65" spans="2:25" s="53" customFormat="1" ht="24.6" customHeight="1" x14ac:dyDescent="0.25">
      <c r="B65" s="1180"/>
      <c r="C65" s="1"/>
      <c r="D65" s="1023"/>
      <c r="E65" s="1051"/>
      <c r="F65" s="1051"/>
      <c r="G65" s="1"/>
      <c r="H65" s="1023"/>
      <c r="I65" s="1"/>
      <c r="J65" s="23">
        <v>2021</v>
      </c>
      <c r="K65" s="1"/>
      <c r="L65" s="718">
        <v>3052468</v>
      </c>
      <c r="M65" s="1196"/>
      <c r="N65" s="720">
        <v>3.9741314853070163E-2</v>
      </c>
      <c r="O65" s="719">
        <v>1</v>
      </c>
      <c r="Q65" s="1253"/>
      <c r="R65" s="723">
        <v>2021</v>
      </c>
      <c r="S65" s="496">
        <v>96</v>
      </c>
      <c r="T65" s="438">
        <v>48</v>
      </c>
      <c r="U65" s="636">
        <v>299</v>
      </c>
      <c r="V65" s="1369" t="s">
        <v>422</v>
      </c>
      <c r="W65" s="1370">
        <v>1102</v>
      </c>
      <c r="X65" s="1372">
        <v>9.6999999999999993</v>
      </c>
      <c r="Y65" s="9"/>
    </row>
    <row r="66" spans="2:25" s="53" customFormat="1" ht="24.6" customHeight="1" thickBot="1" x14ac:dyDescent="0.3">
      <c r="B66" s="1169"/>
      <c r="C66" s="1"/>
      <c r="D66" s="1024"/>
      <c r="E66" s="1052"/>
      <c r="F66" s="1052"/>
      <c r="G66" s="1"/>
      <c r="H66" s="1024"/>
      <c r="I66" s="1"/>
      <c r="J66" s="20">
        <v>2022</v>
      </c>
      <c r="K66" s="1"/>
      <c r="L66" s="492">
        <v>2259388</v>
      </c>
      <c r="M66" s="1197"/>
      <c r="N66" s="433">
        <v>2.9415885730251223E-2</v>
      </c>
      <c r="O66" s="629">
        <v>1</v>
      </c>
      <c r="Q66" s="1253"/>
      <c r="R66" s="351">
        <v>2022</v>
      </c>
      <c r="S66" s="824">
        <v>96</v>
      </c>
      <c r="T66" s="768">
        <v>0</v>
      </c>
      <c r="U66" s="684">
        <v>299</v>
      </c>
      <c r="V66" s="1360"/>
      <c r="W66" s="1371"/>
      <c r="X66" s="1368"/>
      <c r="Y66" s="9"/>
    </row>
    <row r="67" spans="2:25" s="53" customFormat="1" ht="25.15" customHeight="1" thickBot="1" x14ac:dyDescent="0.3">
      <c r="B67" s="87"/>
      <c r="C67" s="1"/>
      <c r="D67" s="35"/>
      <c r="E67" s="35"/>
      <c r="F67" s="35"/>
      <c r="G67" s="1"/>
      <c r="H67" s="14"/>
      <c r="I67" s="1"/>
      <c r="J67" s="88"/>
      <c r="K67" s="1"/>
      <c r="L67" s="742">
        <v>7873058</v>
      </c>
      <c r="M67" s="211"/>
      <c r="N67" s="743">
        <v>0.10250252478796924</v>
      </c>
      <c r="O67" s="90"/>
      <c r="Q67" s="1253"/>
      <c r="R67" s="89"/>
      <c r="S67" s="5"/>
      <c r="T67" s="5"/>
      <c r="U67" s="5"/>
      <c r="V67" s="356"/>
      <c r="W67" s="578"/>
      <c r="X67" s="579"/>
      <c r="Y67" s="9"/>
    </row>
    <row r="68" spans="2:25" ht="6" customHeight="1" thickBot="1" x14ac:dyDescent="0.3">
      <c r="B68" s="7"/>
      <c r="C68" s="53"/>
      <c r="D68" s="7"/>
      <c r="E68" s="106"/>
      <c r="F68" s="6"/>
      <c r="G68" s="53"/>
      <c r="H68" s="14"/>
      <c r="I68" s="14"/>
      <c r="J68" s="14"/>
      <c r="K68" s="14"/>
      <c r="L68" s="14"/>
      <c r="M68" s="14"/>
      <c r="N68" s="354"/>
      <c r="O68" s="90"/>
      <c r="P68" s="5"/>
      <c r="Q68" s="1253"/>
      <c r="R68" s="89"/>
      <c r="S68" s="5"/>
      <c r="T68" s="2"/>
      <c r="U68" s="2"/>
      <c r="V68" s="359"/>
      <c r="W68" s="581"/>
      <c r="X68" s="581"/>
      <c r="Y68" s="9"/>
    </row>
    <row r="69" spans="2:25" ht="25.15" customHeight="1" x14ac:dyDescent="0.25">
      <c r="B69" s="1184" t="s">
        <v>425</v>
      </c>
      <c r="D69" s="1022" t="s">
        <v>82</v>
      </c>
      <c r="E69" s="1050" t="s">
        <v>417</v>
      </c>
      <c r="F69" s="1050" t="s">
        <v>418</v>
      </c>
      <c r="H69" s="1022" t="s">
        <v>419</v>
      </c>
      <c r="J69" s="18">
        <v>2018</v>
      </c>
      <c r="L69" s="134">
        <v>4196556</v>
      </c>
      <c r="M69" s="1195">
        <v>13044741</v>
      </c>
      <c r="N69" s="687">
        <v>0.32170481575678661</v>
      </c>
      <c r="O69" s="609">
        <v>1</v>
      </c>
      <c r="Q69" s="1253"/>
      <c r="R69" s="732">
        <v>2018</v>
      </c>
      <c r="S69" s="284">
        <v>34</v>
      </c>
      <c r="T69" s="34">
        <v>0</v>
      </c>
      <c r="U69" s="634">
        <v>78</v>
      </c>
      <c r="V69" s="1383" t="s">
        <v>420</v>
      </c>
      <c r="W69" s="1349">
        <v>15136.900000000001</v>
      </c>
      <c r="X69" s="1386">
        <v>51</v>
      </c>
      <c r="Y69" s="9"/>
    </row>
    <row r="70" spans="2:25" ht="25.15" customHeight="1" x14ac:dyDescent="0.25">
      <c r="B70" s="1180"/>
      <c r="D70" s="1023"/>
      <c r="E70" s="1051"/>
      <c r="F70" s="1051"/>
      <c r="H70" s="1023"/>
      <c r="J70" s="19">
        <v>2019</v>
      </c>
      <c r="L70" s="136">
        <v>2786486</v>
      </c>
      <c r="M70" s="1196"/>
      <c r="N70" s="688">
        <v>0.21360991375758245</v>
      </c>
      <c r="O70" s="610">
        <v>1</v>
      </c>
      <c r="Q70" s="1253"/>
      <c r="R70" s="733">
        <v>2019</v>
      </c>
      <c r="S70" s="285">
        <v>34</v>
      </c>
      <c r="T70" s="33">
        <v>0</v>
      </c>
      <c r="U70" s="635">
        <v>78</v>
      </c>
      <c r="V70" s="1384"/>
      <c r="W70" s="1350"/>
      <c r="X70" s="1387"/>
      <c r="Y70" s="9"/>
    </row>
    <row r="71" spans="2:25" ht="25.15" customHeight="1" x14ac:dyDescent="0.25">
      <c r="B71" s="1180"/>
      <c r="D71" s="1023"/>
      <c r="E71" s="1051"/>
      <c r="F71" s="1051"/>
      <c r="H71" s="1023"/>
      <c r="J71" s="23">
        <v>2020</v>
      </c>
      <c r="L71" s="136">
        <v>243353</v>
      </c>
      <c r="M71" s="1196"/>
      <c r="N71" s="688">
        <v>1.865525731787239E-2</v>
      </c>
      <c r="O71" s="610">
        <v>1</v>
      </c>
      <c r="Q71" s="1253"/>
      <c r="R71" s="734">
        <v>2020</v>
      </c>
      <c r="S71" s="496">
        <v>34</v>
      </c>
      <c r="T71" s="438">
        <v>0</v>
      </c>
      <c r="U71" s="636">
        <v>78</v>
      </c>
      <c r="V71" s="1384"/>
      <c r="W71" s="1350"/>
      <c r="X71" s="1387"/>
      <c r="Y71" s="9"/>
    </row>
    <row r="72" spans="2:25" ht="25.15" customHeight="1" x14ac:dyDescent="0.25">
      <c r="B72" s="1180"/>
      <c r="D72" s="1023"/>
      <c r="E72" s="1051"/>
      <c r="F72" s="1051"/>
      <c r="H72" s="1023"/>
      <c r="J72" s="23">
        <v>2021</v>
      </c>
      <c r="L72" s="718">
        <v>12114</v>
      </c>
      <c r="M72" s="1196"/>
      <c r="N72" s="760">
        <v>9.2865009738407221E-4</v>
      </c>
      <c r="O72" s="719">
        <v>1</v>
      </c>
      <c r="Q72" s="1253"/>
      <c r="R72" s="734">
        <v>2021</v>
      </c>
      <c r="S72" s="496">
        <v>34</v>
      </c>
      <c r="T72" s="438">
        <v>34</v>
      </c>
      <c r="U72" s="636">
        <v>78</v>
      </c>
      <c r="V72" s="1384"/>
      <c r="W72" s="1350"/>
      <c r="X72" s="1387"/>
      <c r="Y72" s="9"/>
    </row>
    <row r="73" spans="2:25" ht="25.15" customHeight="1" thickBot="1" x14ac:dyDescent="0.3">
      <c r="B73" s="1169"/>
      <c r="D73" s="1024"/>
      <c r="E73" s="1052"/>
      <c r="F73" s="1052"/>
      <c r="H73" s="1024"/>
      <c r="J73" s="20">
        <v>2022</v>
      </c>
      <c r="L73" s="492">
        <v>928601</v>
      </c>
      <c r="M73" s="1197"/>
      <c r="N73" s="433">
        <v>7.1185851831017569E-2</v>
      </c>
      <c r="O73" s="629">
        <v>1</v>
      </c>
      <c r="Q73" s="1253"/>
      <c r="R73" s="351">
        <v>2022</v>
      </c>
      <c r="S73" s="824">
        <v>34</v>
      </c>
      <c r="T73" s="768">
        <v>0</v>
      </c>
      <c r="U73" s="825">
        <v>78</v>
      </c>
      <c r="V73" s="1384"/>
      <c r="W73" s="1350"/>
      <c r="X73" s="1387"/>
      <c r="Y73" s="9"/>
    </row>
    <row r="74" spans="2:25" ht="25.15" customHeight="1" thickBot="1" x14ac:dyDescent="0.3">
      <c r="B74" s="87"/>
      <c r="D74" s="35"/>
      <c r="E74" s="35"/>
      <c r="F74" s="35"/>
      <c r="H74" s="14"/>
      <c r="J74" s="88"/>
      <c r="L74" s="742">
        <v>8167110</v>
      </c>
      <c r="M74" s="211"/>
      <c r="N74" s="743">
        <v>0.62608448876064304</v>
      </c>
      <c r="O74" s="90"/>
      <c r="Q74" s="1253"/>
      <c r="R74" s="89"/>
      <c r="S74" s="826"/>
      <c r="T74" s="2"/>
      <c r="U74" s="2"/>
      <c r="V74" s="1384"/>
      <c r="W74" s="1350"/>
      <c r="X74" s="1387"/>
      <c r="Y74" s="9"/>
    </row>
    <row r="75" spans="2:25" ht="6" customHeight="1" thickBot="1" x14ac:dyDescent="0.3">
      <c r="B75" s="7"/>
      <c r="C75" s="53"/>
      <c r="D75" s="7"/>
      <c r="E75" s="106"/>
      <c r="F75" s="6"/>
      <c r="G75" s="53"/>
      <c r="H75" s="14"/>
      <c r="I75" s="14"/>
      <c r="J75" s="14"/>
      <c r="K75" s="14"/>
      <c r="L75" s="14"/>
      <c r="M75" s="14"/>
      <c r="N75" s="354"/>
      <c r="O75" s="90"/>
      <c r="P75" s="5"/>
      <c r="Q75" s="1253"/>
      <c r="R75" s="89"/>
      <c r="S75" s="826"/>
      <c r="T75" s="2"/>
      <c r="U75" s="2"/>
      <c r="V75" s="1384"/>
      <c r="W75" s="1350"/>
      <c r="X75" s="1387"/>
      <c r="Y75" s="9"/>
    </row>
    <row r="76" spans="2:25" ht="25.15" customHeight="1" x14ac:dyDescent="0.25">
      <c r="B76" s="1184" t="s">
        <v>426</v>
      </c>
      <c r="D76" s="1022" t="s">
        <v>82</v>
      </c>
      <c r="E76" s="1050" t="s">
        <v>417</v>
      </c>
      <c r="F76" s="1050" t="s">
        <v>418</v>
      </c>
      <c r="H76" s="1022" t="s">
        <v>419</v>
      </c>
      <c r="J76" s="18">
        <v>2018</v>
      </c>
      <c r="L76" s="134">
        <v>1590227</v>
      </c>
      <c r="M76" s="1195">
        <v>23117647</v>
      </c>
      <c r="N76" s="687">
        <v>6.8788445467655071E-2</v>
      </c>
      <c r="O76" s="609">
        <v>1</v>
      </c>
      <c r="Q76" s="1253"/>
      <c r="R76" s="732">
        <v>2018</v>
      </c>
      <c r="S76" s="284">
        <v>60</v>
      </c>
      <c r="T76" s="34">
        <v>0</v>
      </c>
      <c r="U76" s="634">
        <v>138</v>
      </c>
      <c r="V76" s="1384"/>
      <c r="W76" s="1350"/>
      <c r="X76" s="1387"/>
      <c r="Y76" s="9"/>
    </row>
    <row r="77" spans="2:25" ht="25.15" customHeight="1" x14ac:dyDescent="0.25">
      <c r="B77" s="1180"/>
      <c r="D77" s="1023"/>
      <c r="E77" s="1051"/>
      <c r="F77" s="1051"/>
      <c r="H77" s="1023"/>
      <c r="J77" s="19">
        <v>2019</v>
      </c>
      <c r="L77" s="136">
        <v>0</v>
      </c>
      <c r="M77" s="1196"/>
      <c r="N77" s="688">
        <v>0</v>
      </c>
      <c r="O77" s="610">
        <v>1</v>
      </c>
      <c r="Q77" s="1253"/>
      <c r="R77" s="733">
        <v>2019</v>
      </c>
      <c r="S77" s="285">
        <v>60</v>
      </c>
      <c r="T77" s="33">
        <v>0</v>
      </c>
      <c r="U77" s="635">
        <v>138</v>
      </c>
      <c r="V77" s="1384"/>
      <c r="W77" s="1350"/>
      <c r="X77" s="1387"/>
      <c r="Y77" s="9"/>
    </row>
    <row r="78" spans="2:25" ht="25.15" customHeight="1" x14ac:dyDescent="0.25">
      <c r="B78" s="1180"/>
      <c r="D78" s="1023"/>
      <c r="E78" s="1051"/>
      <c r="F78" s="1051"/>
      <c r="H78" s="1023"/>
      <c r="J78" s="23">
        <v>2020</v>
      </c>
      <c r="L78" s="136">
        <v>0</v>
      </c>
      <c r="M78" s="1196"/>
      <c r="N78" s="688">
        <v>0</v>
      </c>
      <c r="O78" s="610">
        <v>1</v>
      </c>
      <c r="Q78" s="1253"/>
      <c r="R78" s="733">
        <v>2020</v>
      </c>
      <c r="S78" s="285">
        <v>60</v>
      </c>
      <c r="T78" s="33">
        <v>0</v>
      </c>
      <c r="U78" s="635">
        <v>138</v>
      </c>
      <c r="V78" s="1384"/>
      <c r="W78" s="1350"/>
      <c r="X78" s="1387"/>
      <c r="Y78" s="9"/>
    </row>
    <row r="79" spans="2:25" ht="25.15" customHeight="1" x14ac:dyDescent="0.25">
      <c r="B79" s="1180"/>
      <c r="D79" s="1023"/>
      <c r="E79" s="1051"/>
      <c r="F79" s="1051"/>
      <c r="H79" s="1023"/>
      <c r="J79" s="23">
        <v>2021</v>
      </c>
      <c r="L79" s="718">
        <v>57931</v>
      </c>
      <c r="M79" s="1196"/>
      <c r="N79" s="760">
        <v>2.5059211259692649E-3</v>
      </c>
      <c r="O79" s="719">
        <v>1</v>
      </c>
      <c r="Q79" s="1253"/>
      <c r="R79" s="734">
        <v>2021</v>
      </c>
      <c r="S79" s="285">
        <v>60</v>
      </c>
      <c r="T79" s="438">
        <v>60</v>
      </c>
      <c r="U79" s="636">
        <v>138</v>
      </c>
      <c r="V79" s="1384"/>
      <c r="W79" s="1350"/>
      <c r="X79" s="1387"/>
      <c r="Y79" s="9"/>
    </row>
    <row r="80" spans="2:25" ht="25.15" customHeight="1" thickBot="1" x14ac:dyDescent="0.3">
      <c r="B80" s="1169"/>
      <c r="D80" s="1024"/>
      <c r="E80" s="1052"/>
      <c r="F80" s="1052"/>
      <c r="H80" s="1024"/>
      <c r="J80" s="20">
        <v>2022</v>
      </c>
      <c r="L80" s="492">
        <v>381707</v>
      </c>
      <c r="M80" s="1197"/>
      <c r="N80" s="433">
        <v>1.6511498769749361E-2</v>
      </c>
      <c r="O80" s="629">
        <v>1</v>
      </c>
      <c r="Q80" s="1253"/>
      <c r="R80" s="351">
        <v>2022</v>
      </c>
      <c r="S80" s="824">
        <v>60</v>
      </c>
      <c r="T80" s="768">
        <v>0</v>
      </c>
      <c r="U80" s="825">
        <v>138</v>
      </c>
      <c r="V80" s="1385"/>
      <c r="W80" s="1351"/>
      <c r="X80" s="1388"/>
      <c r="Y80" s="9"/>
    </row>
    <row r="81" spans="2:25" ht="25.15" customHeight="1" thickBot="1" x14ac:dyDescent="0.3">
      <c r="B81" s="87"/>
      <c r="D81" s="35"/>
      <c r="E81" s="35"/>
      <c r="F81" s="35"/>
      <c r="H81" s="14"/>
      <c r="J81" s="88"/>
      <c r="L81" s="742">
        <v>2029865</v>
      </c>
      <c r="M81" s="211"/>
      <c r="N81" s="743">
        <v>8.7805865363373703E-2</v>
      </c>
      <c r="O81" s="90"/>
      <c r="Q81" s="1253"/>
      <c r="R81" s="89"/>
      <c r="S81" s="5"/>
      <c r="T81" s="2"/>
      <c r="U81" s="2"/>
      <c r="V81" s="359"/>
      <c r="W81" s="581"/>
      <c r="X81" s="581"/>
      <c r="Y81" s="9"/>
    </row>
    <row r="82" spans="2:25" ht="6" customHeight="1" thickBot="1" x14ac:dyDescent="0.3">
      <c r="B82" s="7"/>
      <c r="C82" s="53"/>
      <c r="D82" s="7"/>
      <c r="E82" s="106"/>
      <c r="F82" s="6"/>
      <c r="G82" s="53"/>
      <c r="H82" s="14"/>
      <c r="I82" s="14"/>
      <c r="J82" s="14"/>
      <c r="K82" s="14"/>
      <c r="L82" s="14"/>
      <c r="M82" s="14"/>
      <c r="N82" s="354"/>
      <c r="O82" s="90"/>
      <c r="P82" s="5"/>
      <c r="Q82" s="1253"/>
      <c r="R82" s="89"/>
      <c r="S82" s="5"/>
      <c r="T82" s="2"/>
      <c r="U82" s="2"/>
      <c r="V82" s="358"/>
      <c r="W82" s="580"/>
      <c r="X82" s="581"/>
      <c r="Y82" s="9"/>
    </row>
    <row r="83" spans="2:25" s="53" customFormat="1" ht="24.6" customHeight="1" x14ac:dyDescent="0.25">
      <c r="B83" s="1184" t="s">
        <v>94</v>
      </c>
      <c r="C83" s="1"/>
      <c r="D83" s="1022" t="s">
        <v>82</v>
      </c>
      <c r="E83" s="1050" t="s">
        <v>417</v>
      </c>
      <c r="F83" s="1050" t="s">
        <v>418</v>
      </c>
      <c r="G83" s="1"/>
      <c r="H83" s="1022" t="s">
        <v>419</v>
      </c>
      <c r="I83" s="1"/>
      <c r="J83" s="18">
        <v>2018</v>
      </c>
      <c r="K83" s="1"/>
      <c r="L83" s="134">
        <v>0</v>
      </c>
      <c r="M83" s="1195">
        <v>10687819</v>
      </c>
      <c r="N83" s="687">
        <v>0</v>
      </c>
      <c r="O83" s="609">
        <v>1</v>
      </c>
      <c r="Q83" s="1253"/>
      <c r="R83" s="721">
        <v>2018</v>
      </c>
      <c r="S83" s="284">
        <v>39</v>
      </c>
      <c r="T83" s="34">
        <v>0</v>
      </c>
      <c r="U83" s="634">
        <v>89</v>
      </c>
      <c r="V83" s="1383" t="s">
        <v>309</v>
      </c>
      <c r="W83" s="1383" t="s">
        <v>309</v>
      </c>
      <c r="X83" s="1383" t="s">
        <v>309</v>
      </c>
      <c r="Y83" s="9"/>
    </row>
    <row r="84" spans="2:25" s="53" customFormat="1" ht="24.6" customHeight="1" x14ac:dyDescent="0.25">
      <c r="B84" s="1180"/>
      <c r="C84" s="1"/>
      <c r="D84" s="1023"/>
      <c r="E84" s="1051"/>
      <c r="F84" s="1051"/>
      <c r="G84" s="1"/>
      <c r="H84" s="1023"/>
      <c r="I84" s="1"/>
      <c r="J84" s="19">
        <v>2019</v>
      </c>
      <c r="K84" s="1"/>
      <c r="L84" s="136">
        <v>4707740</v>
      </c>
      <c r="M84" s="1196"/>
      <c r="N84" s="688">
        <v>0.44047714505644231</v>
      </c>
      <c r="O84" s="610">
        <v>1</v>
      </c>
      <c r="Q84" s="1253"/>
      <c r="R84" s="722">
        <v>2019</v>
      </c>
      <c r="S84" s="285">
        <v>39</v>
      </c>
      <c r="T84" s="33">
        <v>0</v>
      </c>
      <c r="U84" s="635">
        <v>89</v>
      </c>
      <c r="V84" s="1384"/>
      <c r="W84" s="1384"/>
      <c r="X84" s="1384"/>
      <c r="Y84" s="9"/>
    </row>
    <row r="85" spans="2:25" s="53" customFormat="1" ht="24.6" customHeight="1" x14ac:dyDescent="0.25">
      <c r="B85" s="1180"/>
      <c r="C85" s="1"/>
      <c r="D85" s="1023"/>
      <c r="E85" s="1051"/>
      <c r="F85" s="1051"/>
      <c r="G85" s="1"/>
      <c r="H85" s="1023"/>
      <c r="I85" s="1"/>
      <c r="J85" s="23">
        <v>2020</v>
      </c>
      <c r="K85" s="1"/>
      <c r="L85" s="136">
        <v>3010606</v>
      </c>
      <c r="M85" s="1196"/>
      <c r="N85" s="688">
        <v>0.28168572091275124</v>
      </c>
      <c r="O85" s="610">
        <v>1</v>
      </c>
      <c r="Q85" s="1253"/>
      <c r="R85" s="723">
        <v>2020</v>
      </c>
      <c r="S85" s="496">
        <v>39</v>
      </c>
      <c r="T85" s="438">
        <v>0</v>
      </c>
      <c r="U85" s="636">
        <v>89</v>
      </c>
      <c r="V85" s="1384"/>
      <c r="W85" s="1384"/>
      <c r="X85" s="1384"/>
      <c r="Y85" s="9"/>
    </row>
    <row r="86" spans="2:25" s="53" customFormat="1" ht="24.6" customHeight="1" x14ac:dyDescent="0.25">
      <c r="B86" s="1180"/>
      <c r="C86" s="1"/>
      <c r="D86" s="1023"/>
      <c r="E86" s="1051"/>
      <c r="F86" s="1051"/>
      <c r="G86" s="1"/>
      <c r="H86" s="1023"/>
      <c r="I86" s="1"/>
      <c r="J86" s="23">
        <v>2021</v>
      </c>
      <c r="K86" s="1"/>
      <c r="L86" s="718">
        <v>0</v>
      </c>
      <c r="M86" s="1196"/>
      <c r="N86" s="720">
        <v>0</v>
      </c>
      <c r="O86" s="719">
        <v>1</v>
      </c>
      <c r="Q86" s="1253"/>
      <c r="R86" s="723">
        <v>2021</v>
      </c>
      <c r="S86" s="496">
        <v>39</v>
      </c>
      <c r="T86" s="438">
        <v>0</v>
      </c>
      <c r="U86" s="636">
        <v>89</v>
      </c>
      <c r="V86" s="1384"/>
      <c r="W86" s="1384"/>
      <c r="X86" s="1384"/>
      <c r="Y86" s="9"/>
    </row>
    <row r="87" spans="2:25" s="53" customFormat="1" ht="24.6" customHeight="1" thickBot="1" x14ac:dyDescent="0.3">
      <c r="B87" s="1169"/>
      <c r="C87" s="1"/>
      <c r="D87" s="1024"/>
      <c r="E87" s="1052"/>
      <c r="F87" s="1052"/>
      <c r="G87" s="1"/>
      <c r="H87" s="1024"/>
      <c r="I87" s="1"/>
      <c r="J87" s="20">
        <v>2022</v>
      </c>
      <c r="K87" s="1"/>
      <c r="L87" s="492">
        <v>0</v>
      </c>
      <c r="M87" s="1197"/>
      <c r="N87" s="433">
        <v>0</v>
      </c>
      <c r="O87" s="629">
        <v>1</v>
      </c>
      <c r="Q87" s="1253"/>
      <c r="R87" s="351">
        <v>2022</v>
      </c>
      <c r="S87" s="824">
        <v>39</v>
      </c>
      <c r="T87" s="768">
        <v>39</v>
      </c>
      <c r="U87" s="683">
        <v>89</v>
      </c>
      <c r="V87" s="1385"/>
      <c r="W87" s="1385"/>
      <c r="X87" s="1385"/>
      <c r="Y87" s="9"/>
    </row>
    <row r="88" spans="2:25" s="53" customFormat="1" ht="25.15" customHeight="1" thickBot="1" x14ac:dyDescent="0.3">
      <c r="B88" s="87"/>
      <c r="C88" s="1"/>
      <c r="D88" s="35"/>
      <c r="E88" s="35"/>
      <c r="F88" s="35"/>
      <c r="G88" s="1"/>
      <c r="H88" s="14"/>
      <c r="I88" s="1"/>
      <c r="J88" s="88"/>
      <c r="K88" s="1"/>
      <c r="L88" s="742">
        <v>7718346</v>
      </c>
      <c r="M88" s="211"/>
      <c r="N88" s="743">
        <v>0.72216286596919355</v>
      </c>
      <c r="O88" s="90"/>
      <c r="Q88" s="1253"/>
      <c r="R88" s="89"/>
      <c r="S88" s="5"/>
      <c r="T88" s="5"/>
      <c r="U88" s="5"/>
      <c r="V88" s="356"/>
      <c r="W88" s="578"/>
      <c r="X88" s="579"/>
      <c r="Y88" s="9"/>
    </row>
    <row r="89" spans="2:25" ht="6" customHeight="1" thickBot="1" x14ac:dyDescent="0.3">
      <c r="B89" s="7"/>
      <c r="C89" s="53"/>
      <c r="D89" s="7"/>
      <c r="E89" s="106"/>
      <c r="F89" s="6"/>
      <c r="G89" s="53"/>
      <c r="H89" s="14"/>
      <c r="I89" s="14"/>
      <c r="J89" s="14"/>
      <c r="K89" s="14"/>
      <c r="L89" s="14"/>
      <c r="M89" s="14"/>
      <c r="N89" s="354"/>
      <c r="O89" s="90"/>
      <c r="P89" s="5"/>
      <c r="Q89" s="1253"/>
      <c r="R89" s="89"/>
      <c r="S89" s="5"/>
      <c r="T89" s="2"/>
      <c r="U89" s="2"/>
      <c r="V89" s="358"/>
      <c r="W89" s="580"/>
      <c r="X89" s="581"/>
      <c r="Y89" s="9"/>
    </row>
    <row r="90" spans="2:25" s="53" customFormat="1" ht="24.6" customHeight="1" x14ac:dyDescent="0.25">
      <c r="B90" s="1184" t="s">
        <v>427</v>
      </c>
      <c r="C90" s="1"/>
      <c r="D90" s="1022" t="s">
        <v>82</v>
      </c>
      <c r="E90" s="1050" t="s">
        <v>417</v>
      </c>
      <c r="F90" s="1050" t="s">
        <v>418</v>
      </c>
      <c r="G90" s="1"/>
      <c r="H90" s="1022" t="s">
        <v>419</v>
      </c>
      <c r="I90" s="1"/>
      <c r="J90" s="18">
        <v>2018</v>
      </c>
      <c r="K90" s="1"/>
      <c r="L90" s="134">
        <v>0</v>
      </c>
      <c r="M90" s="1195">
        <v>17673336</v>
      </c>
      <c r="N90" s="687">
        <v>0</v>
      </c>
      <c r="O90" s="609">
        <v>1</v>
      </c>
      <c r="Q90" s="1253"/>
      <c r="R90" s="721">
        <v>2018</v>
      </c>
      <c r="S90" s="284">
        <v>52</v>
      </c>
      <c r="T90" s="34">
        <v>0</v>
      </c>
      <c r="U90" s="634">
        <v>119</v>
      </c>
      <c r="V90" s="1383" t="s">
        <v>420</v>
      </c>
      <c r="W90" s="1349">
        <v>2650.7</v>
      </c>
      <c r="X90" s="1349">
        <v>22.8</v>
      </c>
      <c r="Y90" s="9"/>
    </row>
    <row r="91" spans="2:25" s="53" customFormat="1" ht="24.6" customHeight="1" x14ac:dyDescent="0.25">
      <c r="B91" s="1180"/>
      <c r="C91" s="1"/>
      <c r="D91" s="1023"/>
      <c r="E91" s="1051"/>
      <c r="F91" s="1051"/>
      <c r="G91" s="1"/>
      <c r="H91" s="1023"/>
      <c r="I91" s="1"/>
      <c r="J91" s="19">
        <v>2019</v>
      </c>
      <c r="K91" s="1"/>
      <c r="L91" s="136">
        <v>0</v>
      </c>
      <c r="M91" s="1196"/>
      <c r="N91" s="688">
        <v>0</v>
      </c>
      <c r="O91" s="610">
        <v>1</v>
      </c>
      <c r="Q91" s="1253"/>
      <c r="R91" s="722">
        <v>2019</v>
      </c>
      <c r="S91" s="285">
        <v>52</v>
      </c>
      <c r="T91" s="33">
        <v>0</v>
      </c>
      <c r="U91" s="635">
        <v>119</v>
      </c>
      <c r="V91" s="1384"/>
      <c r="W91" s="1350"/>
      <c r="X91" s="1350"/>
      <c r="Y91" s="9"/>
    </row>
    <row r="92" spans="2:25" s="53" customFormat="1" ht="24.6" customHeight="1" x14ac:dyDescent="0.25">
      <c r="B92" s="1180"/>
      <c r="C92" s="1"/>
      <c r="D92" s="1023"/>
      <c r="E92" s="1051"/>
      <c r="F92" s="1051"/>
      <c r="G92" s="1"/>
      <c r="H92" s="1023"/>
      <c r="I92" s="1"/>
      <c r="J92" s="23">
        <v>2020</v>
      </c>
      <c r="K92" s="1"/>
      <c r="L92" s="136">
        <v>2566694</v>
      </c>
      <c r="M92" s="1196"/>
      <c r="N92" s="688">
        <v>0.14522974044062761</v>
      </c>
      <c r="O92" s="610">
        <v>1</v>
      </c>
      <c r="Q92" s="1253"/>
      <c r="R92" s="723">
        <v>2020</v>
      </c>
      <c r="S92" s="496">
        <v>52</v>
      </c>
      <c r="T92" s="438">
        <v>0</v>
      </c>
      <c r="U92" s="636">
        <v>119</v>
      </c>
      <c r="V92" s="1384"/>
      <c r="W92" s="1350"/>
      <c r="X92" s="1350"/>
      <c r="Y92" s="9"/>
    </row>
    <row r="93" spans="2:25" s="53" customFormat="1" ht="24.6" customHeight="1" x14ac:dyDescent="0.25">
      <c r="B93" s="1180"/>
      <c r="C93" s="1"/>
      <c r="D93" s="1023"/>
      <c r="E93" s="1051"/>
      <c r="F93" s="1051"/>
      <c r="G93" s="1"/>
      <c r="H93" s="1023"/>
      <c r="I93" s="1"/>
      <c r="J93" s="23">
        <v>2021</v>
      </c>
      <c r="K93" s="1"/>
      <c r="L93" s="718">
        <v>6588180</v>
      </c>
      <c r="M93" s="1196"/>
      <c r="N93" s="720">
        <v>0.37277512293095089</v>
      </c>
      <c r="O93" s="719">
        <v>1</v>
      </c>
      <c r="Q93" s="1253"/>
      <c r="R93" s="723">
        <v>2021</v>
      </c>
      <c r="S93" s="496">
        <v>52</v>
      </c>
      <c r="T93" s="438">
        <v>0</v>
      </c>
      <c r="U93" s="636">
        <v>119</v>
      </c>
      <c r="V93" s="1384"/>
      <c r="W93" s="1350"/>
      <c r="X93" s="1350"/>
      <c r="Y93" s="9"/>
    </row>
    <row r="94" spans="2:25" s="53" customFormat="1" ht="24.6" customHeight="1" thickBot="1" x14ac:dyDescent="0.3">
      <c r="B94" s="1169"/>
      <c r="C94" s="1"/>
      <c r="D94" s="1024"/>
      <c r="E94" s="1052"/>
      <c r="F94" s="1052"/>
      <c r="G94" s="1"/>
      <c r="H94" s="1024"/>
      <c r="I94" s="1"/>
      <c r="J94" s="20">
        <v>2022</v>
      </c>
      <c r="K94" s="1"/>
      <c r="L94" s="492">
        <v>1325126</v>
      </c>
      <c r="M94" s="1197"/>
      <c r="N94" s="433">
        <v>7.4978826860984255E-2</v>
      </c>
      <c r="O94" s="629">
        <v>1</v>
      </c>
      <c r="Q94" s="1253"/>
      <c r="R94" s="351">
        <v>2022</v>
      </c>
      <c r="S94" s="824">
        <v>52</v>
      </c>
      <c r="T94" s="768">
        <v>52</v>
      </c>
      <c r="U94" s="825">
        <v>119</v>
      </c>
      <c r="V94" s="1385"/>
      <c r="W94" s="1351"/>
      <c r="X94" s="1351"/>
      <c r="Y94" s="9"/>
    </row>
    <row r="95" spans="2:25" s="53" customFormat="1" ht="25.15" customHeight="1" thickBot="1" x14ac:dyDescent="0.3">
      <c r="B95" s="87"/>
      <c r="C95" s="1"/>
      <c r="D95" s="35"/>
      <c r="E95" s="35"/>
      <c r="F95" s="35"/>
      <c r="G95" s="1"/>
      <c r="H95" s="14"/>
      <c r="I95" s="1"/>
      <c r="J95" s="88"/>
      <c r="K95" s="1"/>
      <c r="L95" s="742">
        <v>10480000</v>
      </c>
      <c r="M95" s="211"/>
      <c r="N95" s="743">
        <v>0.59298369023256281</v>
      </c>
      <c r="O95" s="90"/>
      <c r="Q95" s="1253"/>
      <c r="R95" s="89"/>
      <c r="S95" s="5"/>
      <c r="T95" s="5"/>
      <c r="U95" s="5"/>
      <c r="V95" s="356"/>
      <c r="W95" s="578"/>
      <c r="X95" s="579"/>
      <c r="Y95" s="9"/>
    </row>
    <row r="96" spans="2:25" ht="6" customHeight="1" thickBot="1" x14ac:dyDescent="0.3">
      <c r="B96" s="7"/>
      <c r="C96" s="53"/>
      <c r="D96" s="7"/>
      <c r="E96" s="106"/>
      <c r="F96" s="6"/>
      <c r="G96" s="53"/>
      <c r="H96" s="14"/>
      <c r="I96" s="14"/>
      <c r="J96" s="14"/>
      <c r="K96" s="14"/>
      <c r="L96" s="14"/>
      <c r="M96" s="14"/>
      <c r="N96" s="354"/>
      <c r="O96" s="90"/>
      <c r="Q96" s="1253"/>
      <c r="R96" s="89"/>
      <c r="S96" s="5"/>
      <c r="T96" s="2"/>
      <c r="U96" s="2"/>
      <c r="V96" s="358"/>
      <c r="W96" s="580"/>
      <c r="X96" s="581"/>
      <c r="Y96" s="9"/>
    </row>
    <row r="97" spans="2:25" s="53" customFormat="1" ht="24.6" customHeight="1" x14ac:dyDescent="0.25">
      <c r="B97" s="1184" t="s">
        <v>96</v>
      </c>
      <c r="C97" s="1"/>
      <c r="D97" s="1022" t="s">
        <v>82</v>
      </c>
      <c r="E97" s="1050" t="s">
        <v>417</v>
      </c>
      <c r="F97" s="1050" t="s">
        <v>418</v>
      </c>
      <c r="G97" s="1"/>
      <c r="H97" s="1022" t="s">
        <v>419</v>
      </c>
      <c r="I97" s="1"/>
      <c r="J97" s="18">
        <v>2018</v>
      </c>
      <c r="K97" s="1"/>
      <c r="L97" s="134">
        <v>0</v>
      </c>
      <c r="M97" s="1195">
        <v>6650667</v>
      </c>
      <c r="N97" s="687">
        <v>0</v>
      </c>
      <c r="O97" s="609">
        <v>1</v>
      </c>
      <c r="Q97" s="1253"/>
      <c r="R97" s="721">
        <v>2018</v>
      </c>
      <c r="S97" s="284">
        <v>28</v>
      </c>
      <c r="T97" s="34">
        <v>0</v>
      </c>
      <c r="U97" s="634">
        <v>69</v>
      </c>
      <c r="V97" s="1383" t="s">
        <v>309</v>
      </c>
      <c r="W97" s="1383" t="s">
        <v>309</v>
      </c>
      <c r="X97" s="1383" t="s">
        <v>309</v>
      </c>
      <c r="Y97" s="9"/>
    </row>
    <row r="98" spans="2:25" s="53" customFormat="1" ht="24.6" customHeight="1" x14ac:dyDescent="0.25">
      <c r="B98" s="1180"/>
      <c r="C98" s="1"/>
      <c r="D98" s="1023"/>
      <c r="E98" s="1051"/>
      <c r="F98" s="1051"/>
      <c r="G98" s="1"/>
      <c r="H98" s="1023"/>
      <c r="I98" s="1"/>
      <c r="J98" s="19">
        <v>2019</v>
      </c>
      <c r="K98" s="1"/>
      <c r="L98" s="136">
        <v>0</v>
      </c>
      <c r="M98" s="1196"/>
      <c r="N98" s="688">
        <v>0</v>
      </c>
      <c r="O98" s="610">
        <v>1</v>
      </c>
      <c r="Q98" s="1253"/>
      <c r="R98" s="722">
        <v>2019</v>
      </c>
      <c r="S98" s="285">
        <v>28</v>
      </c>
      <c r="T98" s="33">
        <v>0</v>
      </c>
      <c r="U98" s="635">
        <v>69</v>
      </c>
      <c r="V98" s="1384"/>
      <c r="W98" s="1384"/>
      <c r="X98" s="1384"/>
      <c r="Y98" s="9"/>
    </row>
    <row r="99" spans="2:25" s="53" customFormat="1" ht="24.6" customHeight="1" x14ac:dyDescent="0.25">
      <c r="B99" s="1180"/>
      <c r="C99" s="1"/>
      <c r="D99" s="1023"/>
      <c r="E99" s="1051"/>
      <c r="F99" s="1051"/>
      <c r="G99" s="1"/>
      <c r="H99" s="1023"/>
      <c r="I99" s="1"/>
      <c r="J99" s="23">
        <v>2020</v>
      </c>
      <c r="K99" s="1"/>
      <c r="L99" s="136">
        <v>0</v>
      </c>
      <c r="M99" s="1196"/>
      <c r="N99" s="688">
        <v>0</v>
      </c>
      <c r="O99" s="610">
        <v>1</v>
      </c>
      <c r="Q99" s="1253"/>
      <c r="R99" s="723">
        <v>2020</v>
      </c>
      <c r="S99" s="496">
        <v>28</v>
      </c>
      <c r="T99" s="438">
        <v>0</v>
      </c>
      <c r="U99" s="636">
        <v>69</v>
      </c>
      <c r="V99" s="1384"/>
      <c r="W99" s="1384"/>
      <c r="X99" s="1384"/>
      <c r="Y99" s="9"/>
    </row>
    <row r="100" spans="2:25" s="53" customFormat="1" ht="24.6" customHeight="1" x14ac:dyDescent="0.25">
      <c r="B100" s="1180"/>
      <c r="C100" s="1"/>
      <c r="D100" s="1023"/>
      <c r="E100" s="1051"/>
      <c r="F100" s="1051"/>
      <c r="G100" s="1"/>
      <c r="H100" s="1023"/>
      <c r="I100" s="1"/>
      <c r="J100" s="23">
        <v>2021</v>
      </c>
      <c r="K100" s="1"/>
      <c r="L100" s="718">
        <v>577051</v>
      </c>
      <c r="M100" s="1196"/>
      <c r="N100" s="720">
        <v>8.6765883782784492E-2</v>
      </c>
      <c r="O100" s="719">
        <v>1</v>
      </c>
      <c r="Q100" s="1253"/>
      <c r="R100" s="723">
        <v>2021</v>
      </c>
      <c r="S100" s="496">
        <v>28</v>
      </c>
      <c r="T100" s="438">
        <v>0</v>
      </c>
      <c r="U100" s="636">
        <v>69</v>
      </c>
      <c r="V100" s="1384"/>
      <c r="W100" s="1384"/>
      <c r="X100" s="1384"/>
      <c r="Y100" s="9"/>
    </row>
    <row r="101" spans="2:25" s="53" customFormat="1" ht="24.6" customHeight="1" thickBot="1" x14ac:dyDescent="0.3">
      <c r="B101" s="1169"/>
      <c r="C101" s="1"/>
      <c r="D101" s="1024"/>
      <c r="E101" s="1052"/>
      <c r="F101" s="1052"/>
      <c r="G101" s="1"/>
      <c r="H101" s="1024"/>
      <c r="I101" s="1"/>
      <c r="J101" s="20">
        <v>2022</v>
      </c>
      <c r="K101" s="1"/>
      <c r="L101" s="492">
        <v>0</v>
      </c>
      <c r="M101" s="1197"/>
      <c r="N101" s="433">
        <v>0</v>
      </c>
      <c r="O101" s="629">
        <v>1</v>
      </c>
      <c r="Q101" s="1253"/>
      <c r="R101" s="351">
        <v>2022</v>
      </c>
      <c r="S101" s="824">
        <v>28</v>
      </c>
      <c r="T101" s="768">
        <v>0</v>
      </c>
      <c r="U101" s="825">
        <v>69</v>
      </c>
      <c r="V101" s="1385"/>
      <c r="W101" s="1385"/>
      <c r="X101" s="1385"/>
      <c r="Y101" s="9"/>
    </row>
    <row r="102" spans="2:25" s="53" customFormat="1" ht="25.15" customHeight="1" thickBot="1" x14ac:dyDescent="0.3">
      <c r="B102" s="87"/>
      <c r="C102" s="1"/>
      <c r="D102" s="35"/>
      <c r="E102" s="35"/>
      <c r="F102" s="35"/>
      <c r="G102" s="1"/>
      <c r="H102" s="14"/>
      <c r="I102" s="1"/>
      <c r="J102" s="88"/>
      <c r="K102" s="1"/>
      <c r="L102" s="742">
        <v>577051</v>
      </c>
      <c r="M102" s="211"/>
      <c r="N102" s="743">
        <v>8.6765883782784492E-2</v>
      </c>
      <c r="O102" s="90"/>
      <c r="Q102" s="1253"/>
      <c r="R102" s="89"/>
      <c r="S102" s="5"/>
      <c r="T102" s="5"/>
      <c r="U102" s="5"/>
      <c r="V102" s="356"/>
      <c r="W102" s="578"/>
      <c r="X102" s="579"/>
      <c r="Y102" s="9"/>
    </row>
    <row r="103" spans="2:25" ht="6" customHeight="1" thickBot="1" x14ac:dyDescent="0.3">
      <c r="B103" s="7"/>
      <c r="C103" s="53"/>
      <c r="D103" s="7"/>
      <c r="E103" s="106"/>
      <c r="F103" s="6"/>
      <c r="G103" s="53"/>
      <c r="H103" s="14"/>
      <c r="I103" s="14"/>
      <c r="J103" s="14"/>
      <c r="K103" s="14"/>
      <c r="L103" s="14"/>
      <c r="M103" s="14"/>
      <c r="N103" s="354"/>
      <c r="O103" s="90"/>
      <c r="Q103" s="1253"/>
      <c r="R103" s="89"/>
      <c r="S103" s="5"/>
      <c r="T103" s="2"/>
      <c r="U103" s="2"/>
      <c r="V103" s="359"/>
      <c r="W103" s="581"/>
      <c r="X103" s="581"/>
      <c r="Y103" s="9"/>
    </row>
    <row r="104" spans="2:25" s="53" customFormat="1" ht="24.6" customHeight="1" x14ac:dyDescent="0.25">
      <c r="B104" s="1184" t="s">
        <v>97</v>
      </c>
      <c r="C104" s="1"/>
      <c r="D104" s="1022" t="s">
        <v>82</v>
      </c>
      <c r="E104" s="1050" t="s">
        <v>417</v>
      </c>
      <c r="F104" s="1050" t="s">
        <v>418</v>
      </c>
      <c r="G104" s="1"/>
      <c r="H104" s="1022" t="s">
        <v>419</v>
      </c>
      <c r="I104" s="1"/>
      <c r="J104" s="18">
        <v>2018</v>
      </c>
      <c r="K104" s="1"/>
      <c r="L104" s="134">
        <v>0</v>
      </c>
      <c r="M104" s="1195">
        <v>5624003</v>
      </c>
      <c r="N104" s="687">
        <v>0</v>
      </c>
      <c r="O104" s="609">
        <v>1</v>
      </c>
      <c r="Q104" s="1253"/>
      <c r="R104" s="721">
        <v>2018</v>
      </c>
      <c r="S104" s="284">
        <v>37</v>
      </c>
      <c r="T104" s="34">
        <v>0</v>
      </c>
      <c r="U104" s="634">
        <v>85</v>
      </c>
      <c r="V104" s="1383" t="s">
        <v>422</v>
      </c>
      <c r="W104" s="1349">
        <v>2186.3000000000002</v>
      </c>
      <c r="X104" s="1349">
        <v>18.8</v>
      </c>
      <c r="Y104" s="9"/>
    </row>
    <row r="105" spans="2:25" s="53" customFormat="1" ht="24.6" customHeight="1" x14ac:dyDescent="0.25">
      <c r="B105" s="1180"/>
      <c r="C105" s="1"/>
      <c r="D105" s="1023"/>
      <c r="E105" s="1051"/>
      <c r="F105" s="1051"/>
      <c r="G105" s="1"/>
      <c r="H105" s="1023"/>
      <c r="I105" s="1"/>
      <c r="J105" s="19">
        <v>2019</v>
      </c>
      <c r="K105" s="1"/>
      <c r="L105" s="136">
        <v>4217999</v>
      </c>
      <c r="M105" s="1196"/>
      <c r="N105" s="688">
        <v>0.7499994221197962</v>
      </c>
      <c r="O105" s="610">
        <v>1</v>
      </c>
      <c r="Q105" s="1253"/>
      <c r="R105" s="722">
        <v>2019</v>
      </c>
      <c r="S105" s="285">
        <v>37</v>
      </c>
      <c r="T105" s="33">
        <v>0</v>
      </c>
      <c r="U105" s="635">
        <v>85</v>
      </c>
      <c r="V105" s="1384"/>
      <c r="W105" s="1350"/>
      <c r="X105" s="1350"/>
      <c r="Y105" s="9"/>
    </row>
    <row r="106" spans="2:25" s="53" customFormat="1" ht="24.6" customHeight="1" x14ac:dyDescent="0.25">
      <c r="B106" s="1180"/>
      <c r="C106" s="1"/>
      <c r="D106" s="1023"/>
      <c r="E106" s="1051"/>
      <c r="F106" s="1051"/>
      <c r="G106" s="1"/>
      <c r="H106" s="1023"/>
      <c r="I106" s="1"/>
      <c r="J106" s="23">
        <v>2020</v>
      </c>
      <c r="K106" s="1"/>
      <c r="L106" s="136">
        <v>0</v>
      </c>
      <c r="M106" s="1196"/>
      <c r="N106" s="688">
        <v>0</v>
      </c>
      <c r="O106" s="610">
        <v>1</v>
      </c>
      <c r="Q106" s="1253"/>
      <c r="R106" s="723">
        <v>2020</v>
      </c>
      <c r="S106" s="496">
        <v>37</v>
      </c>
      <c r="T106" s="438">
        <v>0</v>
      </c>
      <c r="U106" s="636">
        <v>85</v>
      </c>
      <c r="V106" s="1384"/>
      <c r="W106" s="1350"/>
      <c r="X106" s="1350"/>
      <c r="Y106" s="9"/>
    </row>
    <row r="107" spans="2:25" s="53" customFormat="1" ht="24.6" customHeight="1" x14ac:dyDescent="0.25">
      <c r="B107" s="1180"/>
      <c r="C107" s="1"/>
      <c r="D107" s="1023"/>
      <c r="E107" s="1051"/>
      <c r="F107" s="1051"/>
      <c r="G107" s="1"/>
      <c r="H107" s="1023"/>
      <c r="I107" s="1"/>
      <c r="J107" s="23">
        <v>2021</v>
      </c>
      <c r="K107" s="1"/>
      <c r="L107" s="718">
        <v>0</v>
      </c>
      <c r="M107" s="1196"/>
      <c r="N107" s="720">
        <v>0</v>
      </c>
      <c r="O107" s="719">
        <v>1</v>
      </c>
      <c r="Q107" s="1253"/>
      <c r="R107" s="723">
        <v>2021</v>
      </c>
      <c r="S107" s="496">
        <v>37</v>
      </c>
      <c r="T107" s="438">
        <v>37</v>
      </c>
      <c r="U107" s="636">
        <v>85</v>
      </c>
      <c r="V107" s="1384"/>
      <c r="W107" s="1350"/>
      <c r="X107" s="1350"/>
      <c r="Y107" s="9"/>
    </row>
    <row r="108" spans="2:25" s="53" customFormat="1" ht="24.6" customHeight="1" thickBot="1" x14ac:dyDescent="0.3">
      <c r="B108" s="1169"/>
      <c r="C108" s="1"/>
      <c r="D108" s="1024"/>
      <c r="E108" s="1052"/>
      <c r="F108" s="1052"/>
      <c r="G108" s="1"/>
      <c r="H108" s="1024"/>
      <c r="I108" s="1"/>
      <c r="J108" s="20">
        <v>2022</v>
      </c>
      <c r="K108" s="1"/>
      <c r="L108" s="492">
        <v>0</v>
      </c>
      <c r="M108" s="1197"/>
      <c r="N108" s="433">
        <v>0</v>
      </c>
      <c r="O108" s="629">
        <v>1</v>
      </c>
      <c r="Q108" s="1253"/>
      <c r="R108" s="351">
        <v>2022</v>
      </c>
      <c r="S108" s="824">
        <v>37</v>
      </c>
      <c r="T108" s="768">
        <v>0</v>
      </c>
      <c r="U108" s="825">
        <v>85</v>
      </c>
      <c r="V108" s="1385"/>
      <c r="W108" s="1351"/>
      <c r="X108" s="1351"/>
      <c r="Y108" s="9"/>
    </row>
    <row r="109" spans="2:25" s="53" customFormat="1" ht="25.15" customHeight="1" thickBot="1" x14ac:dyDescent="0.3">
      <c r="B109" s="87"/>
      <c r="C109" s="1"/>
      <c r="D109" s="35"/>
      <c r="E109" s="35"/>
      <c r="F109" s="35"/>
      <c r="G109" s="1"/>
      <c r="H109" s="14"/>
      <c r="I109" s="1"/>
      <c r="J109" s="88"/>
      <c r="K109" s="1"/>
      <c r="L109" s="742">
        <v>4217999</v>
      </c>
      <c r="M109" s="211"/>
      <c r="N109" s="743">
        <v>0.7499994221197962</v>
      </c>
      <c r="O109" s="90"/>
      <c r="Q109" s="1253"/>
      <c r="R109" s="89"/>
      <c r="S109" s="5"/>
      <c r="T109" s="5"/>
      <c r="U109" s="5"/>
      <c r="V109" s="356"/>
      <c r="W109" s="591"/>
      <c r="X109" s="592"/>
      <c r="Y109" s="9"/>
    </row>
    <row r="110" spans="2:25" ht="6" customHeight="1" thickBot="1" x14ac:dyDescent="0.3">
      <c r="B110" s="7"/>
      <c r="C110" s="53"/>
      <c r="D110" s="7"/>
      <c r="E110" s="106"/>
      <c r="F110" s="6"/>
      <c r="G110" s="53"/>
      <c r="H110" s="14"/>
      <c r="I110" s="14"/>
      <c r="J110" s="14"/>
      <c r="K110" s="14"/>
      <c r="L110" s="14"/>
      <c r="M110" s="14"/>
      <c r="N110" s="354"/>
      <c r="O110" s="90"/>
      <c r="Q110" s="1253"/>
      <c r="R110" s="89"/>
      <c r="S110" s="5"/>
      <c r="T110" s="2"/>
      <c r="U110" s="2"/>
      <c r="V110" s="359"/>
      <c r="W110" s="593"/>
      <c r="X110" s="593"/>
      <c r="Y110" s="9"/>
    </row>
    <row r="111" spans="2:25" s="53" customFormat="1" ht="24.6" customHeight="1" x14ac:dyDescent="0.25">
      <c r="B111" s="1184" t="s">
        <v>428</v>
      </c>
      <c r="C111" s="1"/>
      <c r="D111" s="1022" t="s">
        <v>82</v>
      </c>
      <c r="E111" s="1050" t="s">
        <v>417</v>
      </c>
      <c r="F111" s="1050" t="s">
        <v>418</v>
      </c>
      <c r="G111" s="1"/>
      <c r="H111" s="1022" t="s">
        <v>419</v>
      </c>
      <c r="I111" s="1"/>
      <c r="J111" s="18">
        <v>2018</v>
      </c>
      <c r="K111" s="1"/>
      <c r="L111" s="134">
        <v>8344763</v>
      </c>
      <c r="M111" s="1195">
        <v>14795000</v>
      </c>
      <c r="N111" s="687">
        <v>0.56402588712402835</v>
      </c>
      <c r="O111" s="609">
        <v>1</v>
      </c>
      <c r="Q111" s="1253"/>
      <c r="R111" s="721">
        <v>2018</v>
      </c>
      <c r="S111" s="284">
        <v>35</v>
      </c>
      <c r="T111" s="34">
        <v>0</v>
      </c>
      <c r="U111" s="634">
        <v>80</v>
      </c>
      <c r="V111" s="1392" t="s">
        <v>420</v>
      </c>
      <c r="W111" s="1395">
        <v>3255.6</v>
      </c>
      <c r="X111" s="1395">
        <v>24.4</v>
      </c>
      <c r="Y111" s="9"/>
    </row>
    <row r="112" spans="2:25" s="53" customFormat="1" ht="24.6" customHeight="1" x14ac:dyDescent="0.25">
      <c r="B112" s="1180"/>
      <c r="C112" s="1"/>
      <c r="D112" s="1023"/>
      <c r="E112" s="1051"/>
      <c r="F112" s="1051"/>
      <c r="G112" s="1"/>
      <c r="H112" s="1023"/>
      <c r="I112" s="1"/>
      <c r="J112" s="19">
        <v>2019</v>
      </c>
      <c r="K112" s="1"/>
      <c r="L112" s="136">
        <v>0</v>
      </c>
      <c r="M112" s="1196"/>
      <c r="N112" s="688">
        <v>0</v>
      </c>
      <c r="O112" s="610">
        <v>1</v>
      </c>
      <c r="Q112" s="1253"/>
      <c r="R112" s="722">
        <v>2019</v>
      </c>
      <c r="S112" s="285">
        <v>35</v>
      </c>
      <c r="T112" s="33">
        <v>0</v>
      </c>
      <c r="U112" s="635">
        <v>80</v>
      </c>
      <c r="V112" s="1393"/>
      <c r="W112" s="1396"/>
      <c r="X112" s="1396"/>
      <c r="Y112" s="9"/>
    </row>
    <row r="113" spans="2:25" s="53" customFormat="1" ht="24.6" customHeight="1" x14ac:dyDescent="0.25">
      <c r="B113" s="1180"/>
      <c r="C113" s="1"/>
      <c r="D113" s="1023"/>
      <c r="E113" s="1051"/>
      <c r="F113" s="1051"/>
      <c r="G113" s="1"/>
      <c r="H113" s="1023"/>
      <c r="I113" s="1"/>
      <c r="J113" s="23">
        <v>2020</v>
      </c>
      <c r="K113" s="1"/>
      <c r="L113" s="136">
        <v>0</v>
      </c>
      <c r="M113" s="1196"/>
      <c r="N113" s="688">
        <v>0</v>
      </c>
      <c r="O113" s="610">
        <v>1</v>
      </c>
      <c r="Q113" s="1253"/>
      <c r="R113" s="723">
        <v>2020</v>
      </c>
      <c r="S113" s="496">
        <v>35</v>
      </c>
      <c r="T113" s="438">
        <v>0</v>
      </c>
      <c r="U113" s="636">
        <v>80</v>
      </c>
      <c r="V113" s="1393"/>
      <c r="W113" s="1396"/>
      <c r="X113" s="1396"/>
      <c r="Y113" s="9"/>
    </row>
    <row r="114" spans="2:25" s="53" customFormat="1" ht="24.6" customHeight="1" x14ac:dyDescent="0.25">
      <c r="B114" s="1180"/>
      <c r="C114" s="1"/>
      <c r="D114" s="1023"/>
      <c r="E114" s="1051"/>
      <c r="F114" s="1051"/>
      <c r="G114" s="1"/>
      <c r="H114" s="1023"/>
      <c r="I114" s="1"/>
      <c r="J114" s="23">
        <v>2021</v>
      </c>
      <c r="K114" s="1"/>
      <c r="L114" s="718">
        <v>2751237</v>
      </c>
      <c r="M114" s="1196"/>
      <c r="N114" s="720">
        <v>0.18595721527543088</v>
      </c>
      <c r="O114" s="719">
        <v>1</v>
      </c>
      <c r="Q114" s="1253"/>
      <c r="R114" s="723">
        <v>2021</v>
      </c>
      <c r="S114" s="496">
        <v>35</v>
      </c>
      <c r="T114" s="438">
        <v>35</v>
      </c>
      <c r="U114" s="636">
        <v>80</v>
      </c>
      <c r="V114" s="1393"/>
      <c r="W114" s="1396"/>
      <c r="X114" s="1396"/>
      <c r="Y114" s="9"/>
    </row>
    <row r="115" spans="2:25" s="53" customFormat="1" ht="24.6" customHeight="1" thickBot="1" x14ac:dyDescent="0.3">
      <c r="B115" s="1169"/>
      <c r="C115" s="1"/>
      <c r="D115" s="1024"/>
      <c r="E115" s="1052"/>
      <c r="F115" s="1052"/>
      <c r="G115" s="1"/>
      <c r="H115" s="1024"/>
      <c r="I115" s="1"/>
      <c r="J115" s="20">
        <v>2022</v>
      </c>
      <c r="K115" s="1"/>
      <c r="L115" s="492">
        <v>0</v>
      </c>
      <c r="M115" s="1197"/>
      <c r="N115" s="433">
        <v>0</v>
      </c>
      <c r="O115" s="629">
        <v>1</v>
      </c>
      <c r="Q115" s="1253"/>
      <c r="R115" s="351">
        <v>2022</v>
      </c>
      <c r="S115" s="824">
        <v>35</v>
      </c>
      <c r="T115" s="768">
        <v>0</v>
      </c>
      <c r="U115" s="825">
        <v>80</v>
      </c>
      <c r="V115" s="1394"/>
      <c r="W115" s="1397"/>
      <c r="X115" s="1397"/>
      <c r="Y115" s="9"/>
    </row>
    <row r="116" spans="2:25" s="53" customFormat="1" ht="25.15" customHeight="1" thickBot="1" x14ac:dyDescent="0.3">
      <c r="B116" s="87"/>
      <c r="C116" s="1"/>
      <c r="D116" s="35"/>
      <c r="E116" s="35"/>
      <c r="F116" s="35"/>
      <c r="G116" s="1"/>
      <c r="H116" s="14"/>
      <c r="I116" s="1"/>
      <c r="J116" s="88"/>
      <c r="K116" s="1"/>
      <c r="L116" s="742">
        <v>11096000</v>
      </c>
      <c r="M116" s="211"/>
      <c r="N116" s="743">
        <v>0.7499831023994592</v>
      </c>
      <c r="O116" s="90"/>
      <c r="Q116" s="1253"/>
      <c r="R116" s="89"/>
      <c r="S116" s="5"/>
      <c r="T116" s="5"/>
      <c r="U116" s="5"/>
      <c r="V116" s="356"/>
      <c r="W116" s="578"/>
      <c r="X116" s="579"/>
      <c r="Y116" s="9"/>
    </row>
    <row r="117" spans="2:25" ht="6" customHeight="1" thickBot="1" x14ac:dyDescent="0.3">
      <c r="B117" s="7"/>
      <c r="C117" s="53"/>
      <c r="D117" s="7"/>
      <c r="E117" s="106"/>
      <c r="F117" s="6"/>
      <c r="G117" s="53"/>
      <c r="H117" s="14"/>
      <c r="I117" s="14"/>
      <c r="J117" s="14"/>
      <c r="K117" s="14"/>
      <c r="L117" s="14"/>
      <c r="M117" s="14"/>
      <c r="N117" s="354"/>
      <c r="O117" s="90"/>
      <c r="P117" s="5"/>
      <c r="Q117" s="1253"/>
      <c r="R117" s="89"/>
      <c r="S117" s="5"/>
      <c r="T117" s="2"/>
      <c r="U117" s="2"/>
      <c r="V117" s="359"/>
      <c r="W117" s="581"/>
      <c r="X117" s="581"/>
      <c r="Y117" s="9"/>
    </row>
    <row r="118" spans="2:25" s="53" customFormat="1" ht="24.6" customHeight="1" x14ac:dyDescent="0.25">
      <c r="B118" s="1184" t="s">
        <v>99</v>
      </c>
      <c r="C118" s="1"/>
      <c r="D118" s="1022" t="s">
        <v>82</v>
      </c>
      <c r="E118" s="1050" t="s">
        <v>417</v>
      </c>
      <c r="F118" s="1050" t="s">
        <v>418</v>
      </c>
      <c r="G118" s="1"/>
      <c r="H118" s="1022" t="s">
        <v>419</v>
      </c>
      <c r="I118" s="1"/>
      <c r="J118" s="18">
        <v>2018</v>
      </c>
      <c r="K118" s="1"/>
      <c r="L118" s="134">
        <v>0</v>
      </c>
      <c r="M118" s="1195">
        <v>23798667</v>
      </c>
      <c r="N118" s="687">
        <v>0</v>
      </c>
      <c r="O118" s="609">
        <v>1</v>
      </c>
      <c r="Q118" s="1253"/>
      <c r="R118" s="721">
        <v>2018</v>
      </c>
      <c r="S118" s="284">
        <v>48</v>
      </c>
      <c r="T118" s="34">
        <v>0</v>
      </c>
      <c r="U118" s="634">
        <v>110</v>
      </c>
      <c r="V118" s="1383" t="s">
        <v>429</v>
      </c>
      <c r="W118" s="1386">
        <v>20543</v>
      </c>
      <c r="X118" s="1389">
        <v>367.71969999999993</v>
      </c>
      <c r="Y118" s="9"/>
    </row>
    <row r="119" spans="2:25" s="53" customFormat="1" ht="24.6" customHeight="1" x14ac:dyDescent="0.25">
      <c r="B119" s="1180"/>
      <c r="C119" s="1"/>
      <c r="D119" s="1023"/>
      <c r="E119" s="1051"/>
      <c r="F119" s="1051"/>
      <c r="G119" s="1"/>
      <c r="H119" s="1023"/>
      <c r="I119" s="1"/>
      <c r="J119" s="19">
        <v>2019</v>
      </c>
      <c r="K119" s="1"/>
      <c r="L119" s="136">
        <v>0</v>
      </c>
      <c r="M119" s="1196"/>
      <c r="N119" s="688">
        <v>0</v>
      </c>
      <c r="O119" s="610">
        <v>1</v>
      </c>
      <c r="Q119" s="1253"/>
      <c r="R119" s="722">
        <v>2019</v>
      </c>
      <c r="S119" s="285">
        <v>48</v>
      </c>
      <c r="T119" s="33">
        <v>0</v>
      </c>
      <c r="U119" s="635">
        <v>110</v>
      </c>
      <c r="V119" s="1384"/>
      <c r="W119" s="1387"/>
      <c r="X119" s="1390"/>
      <c r="Y119" s="9"/>
    </row>
    <row r="120" spans="2:25" s="53" customFormat="1" ht="24.6" customHeight="1" x14ac:dyDescent="0.25">
      <c r="B120" s="1180"/>
      <c r="C120" s="1"/>
      <c r="D120" s="1023"/>
      <c r="E120" s="1051"/>
      <c r="F120" s="1051"/>
      <c r="G120" s="1"/>
      <c r="H120" s="1023"/>
      <c r="I120" s="1"/>
      <c r="J120" s="23">
        <v>2020</v>
      </c>
      <c r="K120" s="1"/>
      <c r="L120" s="136">
        <v>0</v>
      </c>
      <c r="M120" s="1196"/>
      <c r="N120" s="688">
        <v>0</v>
      </c>
      <c r="O120" s="610">
        <v>1</v>
      </c>
      <c r="Q120" s="1253"/>
      <c r="R120" s="723">
        <v>2020</v>
      </c>
      <c r="S120" s="496">
        <v>48</v>
      </c>
      <c r="T120" s="438">
        <v>0</v>
      </c>
      <c r="U120" s="636">
        <v>110</v>
      </c>
      <c r="V120" s="1384"/>
      <c r="W120" s="1387"/>
      <c r="X120" s="1390"/>
      <c r="Y120" s="9"/>
    </row>
    <row r="121" spans="2:25" s="53" customFormat="1" ht="24.6" customHeight="1" x14ac:dyDescent="0.25">
      <c r="B121" s="1180"/>
      <c r="C121" s="1"/>
      <c r="D121" s="1023"/>
      <c r="E121" s="1051"/>
      <c r="F121" s="1051"/>
      <c r="G121" s="1"/>
      <c r="H121" s="1023"/>
      <c r="I121" s="1"/>
      <c r="J121" s="23">
        <v>2021</v>
      </c>
      <c r="K121" s="1"/>
      <c r="L121" s="718">
        <v>12221926</v>
      </c>
      <c r="M121" s="1196"/>
      <c r="N121" s="720">
        <v>0.51355506592028877</v>
      </c>
      <c r="O121" s="719">
        <v>1</v>
      </c>
      <c r="Q121" s="1253"/>
      <c r="R121" s="723">
        <v>2021</v>
      </c>
      <c r="S121" s="496">
        <v>48</v>
      </c>
      <c r="T121" s="438">
        <v>0</v>
      </c>
      <c r="U121" s="636">
        <v>110</v>
      </c>
      <c r="V121" s="1384"/>
      <c r="W121" s="1387"/>
      <c r="X121" s="1390"/>
      <c r="Y121" s="9"/>
    </row>
    <row r="122" spans="2:25" s="53" customFormat="1" ht="24.6" customHeight="1" thickBot="1" x14ac:dyDescent="0.3">
      <c r="B122" s="1169"/>
      <c r="C122" s="1"/>
      <c r="D122" s="1024"/>
      <c r="E122" s="1052"/>
      <c r="F122" s="1052"/>
      <c r="G122" s="1"/>
      <c r="H122" s="1024"/>
      <c r="I122" s="1"/>
      <c r="J122" s="20">
        <v>2022</v>
      </c>
      <c r="K122" s="1"/>
      <c r="L122" s="492">
        <v>0</v>
      </c>
      <c r="M122" s="1197"/>
      <c r="N122" s="433">
        <v>0</v>
      </c>
      <c r="O122" s="629">
        <v>1</v>
      </c>
      <c r="Q122" s="1253"/>
      <c r="R122" s="351">
        <v>2022</v>
      </c>
      <c r="S122" s="824">
        <v>48</v>
      </c>
      <c r="T122" s="768">
        <v>48</v>
      </c>
      <c r="U122" s="825">
        <v>110</v>
      </c>
      <c r="V122" s="1385"/>
      <c r="W122" s="1388"/>
      <c r="X122" s="1391"/>
      <c r="Y122" s="9"/>
    </row>
    <row r="123" spans="2:25" s="53" customFormat="1" ht="25.15" customHeight="1" thickBot="1" x14ac:dyDescent="0.3">
      <c r="B123" s="87"/>
      <c r="C123" s="1"/>
      <c r="D123" s="35"/>
      <c r="E123" s="35"/>
      <c r="F123" s="35"/>
      <c r="G123" s="1"/>
      <c r="H123" s="14"/>
      <c r="I123" s="1"/>
      <c r="J123" s="88"/>
      <c r="K123" s="1"/>
      <c r="L123" s="742">
        <v>12221926</v>
      </c>
      <c r="M123" s="211"/>
      <c r="N123" s="743">
        <v>0.51355506592028877</v>
      </c>
      <c r="O123" s="90"/>
      <c r="Q123" s="1253"/>
      <c r="R123" s="89"/>
      <c r="S123" s="5"/>
      <c r="T123" s="5"/>
      <c r="U123" s="5"/>
      <c r="V123" s="184"/>
      <c r="W123" s="582"/>
      <c r="X123" s="583"/>
      <c r="Y123" s="9"/>
    </row>
    <row r="124" spans="2:25" ht="6" customHeight="1" thickBot="1" x14ac:dyDescent="0.3">
      <c r="B124" s="7"/>
      <c r="C124" s="53"/>
      <c r="D124" s="7"/>
      <c r="E124" s="106"/>
      <c r="F124" s="6"/>
      <c r="G124" s="53"/>
      <c r="H124" s="14"/>
      <c r="I124" s="14"/>
      <c r="J124" s="14"/>
      <c r="K124" s="14"/>
      <c r="L124" s="14"/>
      <c r="M124" s="14"/>
      <c r="N124" s="354"/>
      <c r="O124" s="90"/>
      <c r="P124" s="5"/>
      <c r="Q124" s="1253"/>
      <c r="R124" s="89"/>
      <c r="S124" s="5"/>
      <c r="T124" s="2"/>
      <c r="U124" s="2"/>
      <c r="V124" s="359"/>
      <c r="W124" s="581"/>
      <c r="X124" s="581"/>
      <c r="Y124" s="9"/>
    </row>
    <row r="125" spans="2:25" s="53" customFormat="1" ht="24.6" customHeight="1" x14ac:dyDescent="0.25">
      <c r="B125" s="1380" t="s">
        <v>430</v>
      </c>
      <c r="C125" s="1"/>
      <c r="D125" s="1022" t="s">
        <v>82</v>
      </c>
      <c r="E125" s="1050" t="s">
        <v>417</v>
      </c>
      <c r="F125" s="1050" t="s">
        <v>418</v>
      </c>
      <c r="G125" s="1"/>
      <c r="H125" s="1022" t="s">
        <v>419</v>
      </c>
      <c r="I125" s="1"/>
      <c r="J125" s="18">
        <v>2018</v>
      </c>
      <c r="K125" s="1"/>
      <c r="L125" s="134">
        <v>0</v>
      </c>
      <c r="M125" s="1398">
        <v>10753616</v>
      </c>
      <c r="N125" s="687">
        <v>0</v>
      </c>
      <c r="O125" s="609">
        <v>1</v>
      </c>
      <c r="Q125" s="1253"/>
      <c r="R125" s="721">
        <v>2018</v>
      </c>
      <c r="S125" s="853">
        <v>32</v>
      </c>
      <c r="T125" s="854">
        <v>0</v>
      </c>
      <c r="U125" s="855">
        <v>75</v>
      </c>
      <c r="V125" s="1392" t="s">
        <v>420</v>
      </c>
      <c r="W125" s="1383" t="s">
        <v>309</v>
      </c>
      <c r="X125" s="1383" t="s">
        <v>309</v>
      </c>
      <c r="Y125" s="9"/>
    </row>
    <row r="126" spans="2:25" s="53" customFormat="1" ht="24.6" customHeight="1" x14ac:dyDescent="0.25">
      <c r="B126" s="1381"/>
      <c r="C126" s="1"/>
      <c r="D126" s="1023"/>
      <c r="E126" s="1051"/>
      <c r="F126" s="1051"/>
      <c r="G126" s="1"/>
      <c r="H126" s="1023"/>
      <c r="I126" s="1"/>
      <c r="J126" s="19">
        <v>2019</v>
      </c>
      <c r="K126" s="1"/>
      <c r="L126" s="136">
        <v>0</v>
      </c>
      <c r="M126" s="1399"/>
      <c r="N126" s="688">
        <v>0</v>
      </c>
      <c r="O126" s="610">
        <v>1</v>
      </c>
      <c r="Q126" s="1253"/>
      <c r="R126" s="722">
        <v>2019</v>
      </c>
      <c r="S126" s="536">
        <v>32</v>
      </c>
      <c r="T126" s="504">
        <v>0</v>
      </c>
      <c r="U126" s="548">
        <v>75</v>
      </c>
      <c r="V126" s="1393"/>
      <c r="W126" s="1384"/>
      <c r="X126" s="1384"/>
      <c r="Y126" s="9"/>
    </row>
    <row r="127" spans="2:25" s="53" customFormat="1" ht="24.6" customHeight="1" x14ac:dyDescent="0.25">
      <c r="B127" s="1381"/>
      <c r="C127" s="1"/>
      <c r="D127" s="1023"/>
      <c r="E127" s="1051"/>
      <c r="F127" s="1051"/>
      <c r="G127" s="1"/>
      <c r="H127" s="1023"/>
      <c r="I127" s="1"/>
      <c r="J127" s="23">
        <v>2020</v>
      </c>
      <c r="K127" s="1"/>
      <c r="L127" s="136">
        <v>0</v>
      </c>
      <c r="M127" s="1399"/>
      <c r="N127" s="688">
        <v>0</v>
      </c>
      <c r="O127" s="610">
        <v>1</v>
      </c>
      <c r="Q127" s="1253"/>
      <c r="R127" s="723">
        <v>2020</v>
      </c>
      <c r="S127" s="536">
        <v>32</v>
      </c>
      <c r="T127" s="504">
        <v>0</v>
      </c>
      <c r="U127" s="548">
        <v>75</v>
      </c>
      <c r="V127" s="1393"/>
      <c r="W127" s="1384"/>
      <c r="X127" s="1384"/>
      <c r="Y127" s="9"/>
    </row>
    <row r="128" spans="2:25" s="53" customFormat="1" ht="24.6" customHeight="1" x14ac:dyDescent="0.25">
      <c r="B128" s="1381"/>
      <c r="C128" s="1"/>
      <c r="D128" s="1023"/>
      <c r="E128" s="1051"/>
      <c r="F128" s="1051"/>
      <c r="G128" s="1"/>
      <c r="H128" s="1023"/>
      <c r="I128" s="1"/>
      <c r="J128" s="23">
        <v>2021</v>
      </c>
      <c r="K128" s="1"/>
      <c r="L128" s="136">
        <v>0</v>
      </c>
      <c r="M128" s="1399"/>
      <c r="N128" s="688">
        <v>0</v>
      </c>
      <c r="O128" s="719">
        <v>1</v>
      </c>
      <c r="Q128" s="1253"/>
      <c r="R128" s="723">
        <v>2021</v>
      </c>
      <c r="S128" s="536">
        <v>32</v>
      </c>
      <c r="T128" s="504">
        <v>0</v>
      </c>
      <c r="U128" s="548">
        <v>75</v>
      </c>
      <c r="V128" s="1393"/>
      <c r="W128" s="1384"/>
      <c r="X128" s="1384"/>
      <c r="Y128" s="9"/>
    </row>
    <row r="129" spans="2:25" s="53" customFormat="1" ht="24.6" customHeight="1" thickBot="1" x14ac:dyDescent="0.3">
      <c r="B129" s="1382"/>
      <c r="C129" s="1"/>
      <c r="D129" s="1024"/>
      <c r="E129" s="1052"/>
      <c r="F129" s="1052"/>
      <c r="G129" s="1"/>
      <c r="H129" s="1024"/>
      <c r="I129" s="1"/>
      <c r="J129" s="20">
        <v>2022</v>
      </c>
      <c r="K129" s="1"/>
      <c r="L129" s="757">
        <v>10753616</v>
      </c>
      <c r="M129" s="1400"/>
      <c r="N129" s="433">
        <v>1</v>
      </c>
      <c r="O129" s="629">
        <v>1</v>
      </c>
      <c r="Q129" s="1253"/>
      <c r="R129" s="351">
        <v>2022</v>
      </c>
      <c r="S129" s="534">
        <v>32</v>
      </c>
      <c r="T129" s="514">
        <v>0</v>
      </c>
      <c r="U129" s="852">
        <v>75</v>
      </c>
      <c r="V129" s="1394"/>
      <c r="W129" s="1385"/>
      <c r="X129" s="1385"/>
      <c r="Y129" s="9"/>
    </row>
    <row r="130" spans="2:25" s="53" customFormat="1" ht="25.15" customHeight="1" thickBot="1" x14ac:dyDescent="0.3">
      <c r="B130" s="943"/>
      <c r="C130" s="1"/>
      <c r="D130" s="35"/>
      <c r="E130" s="35"/>
      <c r="F130" s="35"/>
      <c r="G130" s="1"/>
      <c r="H130" s="14"/>
      <c r="I130" s="1"/>
      <c r="J130" s="88"/>
      <c r="K130" s="1"/>
      <c r="L130" s="758">
        <v>10753616</v>
      </c>
      <c r="M130" s="945"/>
      <c r="N130" s="743">
        <v>1</v>
      </c>
      <c r="O130" s="90"/>
      <c r="Q130" s="1253"/>
      <c r="R130" s="89"/>
      <c r="S130" s="5"/>
      <c r="T130" s="5"/>
      <c r="U130" s="5"/>
      <c r="V130" s="184"/>
      <c r="W130" s="582"/>
      <c r="X130" s="583"/>
      <c r="Y130" s="9"/>
    </row>
    <row r="131" spans="2:25" ht="6" customHeight="1" thickBot="1" x14ac:dyDescent="0.3">
      <c r="B131" s="944"/>
      <c r="C131" s="53"/>
      <c r="D131" s="7"/>
      <c r="E131" s="106"/>
      <c r="F131" s="6"/>
      <c r="G131" s="53"/>
      <c r="H131" s="14"/>
      <c r="I131" s="14"/>
      <c r="J131" s="14"/>
      <c r="K131" s="14"/>
      <c r="L131" s="14"/>
      <c r="M131" s="51"/>
      <c r="N131" s="354"/>
      <c r="O131" s="90"/>
      <c r="P131" s="5"/>
      <c r="Q131" s="1253"/>
      <c r="R131" s="89"/>
      <c r="S131" s="5"/>
      <c r="T131" s="2"/>
      <c r="U131" s="2"/>
      <c r="V131" s="359"/>
      <c r="W131" s="581"/>
      <c r="X131" s="581"/>
      <c r="Y131" s="9"/>
    </row>
    <row r="132" spans="2:25" s="53" customFormat="1" ht="24.6" customHeight="1" x14ac:dyDescent="0.25">
      <c r="B132" s="1380" t="s">
        <v>431</v>
      </c>
      <c r="C132" s="1"/>
      <c r="D132" s="1022" t="s">
        <v>82</v>
      </c>
      <c r="E132" s="1050" t="s">
        <v>417</v>
      </c>
      <c r="F132" s="1050" t="s">
        <v>418</v>
      </c>
      <c r="G132" s="1"/>
      <c r="H132" s="1022" t="s">
        <v>419</v>
      </c>
      <c r="I132" s="1"/>
      <c r="J132" s="18">
        <v>2018</v>
      </c>
      <c r="K132" s="1"/>
      <c r="L132" s="134">
        <v>0</v>
      </c>
      <c r="M132" s="1398">
        <v>17849000</v>
      </c>
      <c r="N132" s="687">
        <v>0</v>
      </c>
      <c r="O132" s="609">
        <v>1</v>
      </c>
      <c r="Q132" s="1253"/>
      <c r="R132" s="721">
        <v>2018</v>
      </c>
      <c r="S132" s="853">
        <v>48</v>
      </c>
      <c r="T132" s="854">
        <v>0</v>
      </c>
      <c r="U132" s="855">
        <v>110</v>
      </c>
      <c r="V132" s="1392" t="s">
        <v>420</v>
      </c>
      <c r="W132" s="1383" t="s">
        <v>309</v>
      </c>
      <c r="X132" s="1383" t="s">
        <v>309</v>
      </c>
      <c r="Y132" s="9"/>
    </row>
    <row r="133" spans="2:25" s="53" customFormat="1" ht="24.6" customHeight="1" x14ac:dyDescent="0.25">
      <c r="B133" s="1381"/>
      <c r="C133" s="1"/>
      <c r="D133" s="1023"/>
      <c r="E133" s="1051"/>
      <c r="F133" s="1051"/>
      <c r="G133" s="1"/>
      <c r="H133" s="1023"/>
      <c r="I133" s="1"/>
      <c r="J133" s="19">
        <v>2019</v>
      </c>
      <c r="K133" s="1"/>
      <c r="L133" s="136">
        <v>0</v>
      </c>
      <c r="M133" s="1399"/>
      <c r="N133" s="688">
        <v>0</v>
      </c>
      <c r="O133" s="610">
        <v>1</v>
      </c>
      <c r="Q133" s="1253"/>
      <c r="R133" s="722">
        <v>2019</v>
      </c>
      <c r="S133" s="536">
        <v>48</v>
      </c>
      <c r="T133" s="504">
        <v>0</v>
      </c>
      <c r="U133" s="548">
        <v>110</v>
      </c>
      <c r="V133" s="1393"/>
      <c r="W133" s="1384"/>
      <c r="X133" s="1384"/>
      <c r="Y133" s="9"/>
    </row>
    <row r="134" spans="2:25" s="53" customFormat="1" ht="24.6" customHeight="1" x14ac:dyDescent="0.25">
      <c r="B134" s="1381"/>
      <c r="C134" s="1"/>
      <c r="D134" s="1023"/>
      <c r="E134" s="1051"/>
      <c r="F134" s="1051"/>
      <c r="G134" s="1"/>
      <c r="H134" s="1023"/>
      <c r="I134" s="1"/>
      <c r="J134" s="23">
        <v>2020</v>
      </c>
      <c r="K134" s="1"/>
      <c r="L134" s="136">
        <v>0</v>
      </c>
      <c r="M134" s="1399"/>
      <c r="N134" s="688">
        <v>0</v>
      </c>
      <c r="O134" s="610">
        <v>1</v>
      </c>
      <c r="Q134" s="1253"/>
      <c r="R134" s="723">
        <v>2020</v>
      </c>
      <c r="S134" s="536">
        <v>48</v>
      </c>
      <c r="T134" s="504">
        <v>0</v>
      </c>
      <c r="U134" s="548">
        <v>110</v>
      </c>
      <c r="V134" s="1393"/>
      <c r="W134" s="1384"/>
      <c r="X134" s="1384"/>
      <c r="Y134" s="9"/>
    </row>
    <row r="135" spans="2:25" s="53" customFormat="1" ht="24.6" customHeight="1" x14ac:dyDescent="0.25">
      <c r="B135" s="1381"/>
      <c r="C135" s="1"/>
      <c r="D135" s="1023"/>
      <c r="E135" s="1051"/>
      <c r="F135" s="1051"/>
      <c r="G135" s="1"/>
      <c r="H135" s="1023"/>
      <c r="I135" s="1"/>
      <c r="J135" s="23">
        <v>2021</v>
      </c>
      <c r="K135" s="1"/>
      <c r="L135" s="136">
        <v>0</v>
      </c>
      <c r="M135" s="1399"/>
      <c r="N135" s="688">
        <v>0</v>
      </c>
      <c r="O135" s="719">
        <v>1</v>
      </c>
      <c r="Q135" s="1253"/>
      <c r="R135" s="723">
        <v>2021</v>
      </c>
      <c r="S135" s="536">
        <v>48</v>
      </c>
      <c r="T135" s="504">
        <v>0</v>
      </c>
      <c r="U135" s="548">
        <v>110</v>
      </c>
      <c r="V135" s="1393"/>
      <c r="W135" s="1384"/>
      <c r="X135" s="1384"/>
      <c r="Y135" s="9"/>
    </row>
    <row r="136" spans="2:25" s="53" customFormat="1" ht="24.6" customHeight="1" thickBot="1" x14ac:dyDescent="0.3">
      <c r="B136" s="1382"/>
      <c r="C136" s="1"/>
      <c r="D136" s="1024"/>
      <c r="E136" s="1052"/>
      <c r="F136" s="1052"/>
      <c r="G136" s="1"/>
      <c r="H136" s="1024"/>
      <c r="I136" s="1"/>
      <c r="J136" s="20">
        <v>2022</v>
      </c>
      <c r="K136" s="1"/>
      <c r="L136" s="757">
        <v>5476070</v>
      </c>
      <c r="M136" s="1400"/>
      <c r="N136" s="433">
        <v>0.30679982071824752</v>
      </c>
      <c r="O136" s="629">
        <v>1</v>
      </c>
      <c r="Q136" s="1253"/>
      <c r="R136" s="351">
        <v>2022</v>
      </c>
      <c r="S136" s="534">
        <v>48</v>
      </c>
      <c r="T136" s="514">
        <v>0</v>
      </c>
      <c r="U136" s="852">
        <v>110</v>
      </c>
      <c r="V136" s="1394"/>
      <c r="W136" s="1385"/>
      <c r="X136" s="1385"/>
      <c r="Y136" s="9"/>
    </row>
    <row r="137" spans="2:25" s="53" customFormat="1" ht="25.15" customHeight="1" thickBot="1" x14ac:dyDescent="0.3">
      <c r="B137" s="943"/>
      <c r="C137" s="1"/>
      <c r="D137" s="35"/>
      <c r="E137" s="35"/>
      <c r="F137" s="35"/>
      <c r="G137" s="1"/>
      <c r="H137" s="14"/>
      <c r="I137" s="1"/>
      <c r="J137" s="88"/>
      <c r="K137" s="1"/>
      <c r="L137" s="758">
        <v>5476070</v>
      </c>
      <c r="M137" s="945"/>
      <c r="N137" s="743">
        <v>0.30679982071824752</v>
      </c>
      <c r="O137" s="90"/>
      <c r="Q137" s="1253"/>
      <c r="R137" s="89"/>
      <c r="S137" s="5"/>
      <c r="T137" s="5"/>
      <c r="U137" s="5"/>
      <c r="V137" s="184"/>
      <c r="W137" s="582"/>
      <c r="X137" s="583"/>
      <c r="Y137" s="9"/>
    </row>
    <row r="138" spans="2:25" ht="6" customHeight="1" thickBot="1" x14ac:dyDescent="0.3">
      <c r="B138" s="944"/>
      <c r="C138" s="53"/>
      <c r="D138" s="7"/>
      <c r="E138" s="106"/>
      <c r="F138" s="6"/>
      <c r="G138" s="53"/>
      <c r="H138" s="14"/>
      <c r="I138" s="14"/>
      <c r="J138" s="14"/>
      <c r="K138" s="14"/>
      <c r="L138" s="14"/>
      <c r="M138" s="51"/>
      <c r="N138" s="354"/>
      <c r="O138" s="90"/>
      <c r="P138" s="5"/>
      <c r="Q138" s="1253"/>
      <c r="R138" s="89"/>
      <c r="S138" s="5"/>
      <c r="T138" s="2"/>
      <c r="U138" s="2"/>
      <c r="V138" s="359"/>
      <c r="W138" s="581"/>
      <c r="X138" s="581"/>
      <c r="Y138" s="9"/>
    </row>
    <row r="139" spans="2:25" s="53" customFormat="1" ht="24.6" customHeight="1" x14ac:dyDescent="0.25">
      <c r="B139" s="1380" t="s">
        <v>432</v>
      </c>
      <c r="C139" s="1"/>
      <c r="D139" s="1022" t="s">
        <v>82</v>
      </c>
      <c r="E139" s="1050" t="s">
        <v>417</v>
      </c>
      <c r="F139" s="1050" t="s">
        <v>418</v>
      </c>
      <c r="G139" s="1"/>
      <c r="H139" s="1022" t="s">
        <v>419</v>
      </c>
      <c r="I139" s="1"/>
      <c r="J139" s="18">
        <v>2018</v>
      </c>
      <c r="K139" s="1"/>
      <c r="L139" s="134">
        <v>0</v>
      </c>
      <c r="M139" s="1398">
        <v>11811423</v>
      </c>
      <c r="N139" s="687">
        <v>0</v>
      </c>
      <c r="O139" s="609">
        <v>1</v>
      </c>
      <c r="Q139" s="1253"/>
      <c r="R139" s="721">
        <v>2018</v>
      </c>
      <c r="S139" s="853">
        <v>42</v>
      </c>
      <c r="T139" s="854">
        <v>0</v>
      </c>
      <c r="U139" s="855">
        <v>98</v>
      </c>
      <c r="V139" s="1392" t="s">
        <v>420</v>
      </c>
      <c r="W139" s="1383" t="s">
        <v>309</v>
      </c>
      <c r="X139" s="1383" t="s">
        <v>309</v>
      </c>
      <c r="Y139" s="9"/>
    </row>
    <row r="140" spans="2:25" s="53" customFormat="1" ht="24.6" customHeight="1" x14ac:dyDescent="0.25">
      <c r="B140" s="1381"/>
      <c r="C140" s="1"/>
      <c r="D140" s="1023"/>
      <c r="E140" s="1051"/>
      <c r="F140" s="1051"/>
      <c r="G140" s="1"/>
      <c r="H140" s="1023"/>
      <c r="I140" s="1"/>
      <c r="J140" s="19">
        <v>2019</v>
      </c>
      <c r="K140" s="1"/>
      <c r="L140" s="136">
        <v>0</v>
      </c>
      <c r="M140" s="1399"/>
      <c r="N140" s="688">
        <v>0</v>
      </c>
      <c r="O140" s="610">
        <v>1</v>
      </c>
      <c r="Q140" s="1253"/>
      <c r="R140" s="722">
        <v>2019</v>
      </c>
      <c r="S140" s="536">
        <v>42</v>
      </c>
      <c r="T140" s="504">
        <v>0</v>
      </c>
      <c r="U140" s="548">
        <v>98</v>
      </c>
      <c r="V140" s="1393"/>
      <c r="W140" s="1384"/>
      <c r="X140" s="1384"/>
      <c r="Y140" s="9"/>
    </row>
    <row r="141" spans="2:25" s="53" customFormat="1" ht="24.6" customHeight="1" x14ac:dyDescent="0.25">
      <c r="B141" s="1381"/>
      <c r="C141" s="1"/>
      <c r="D141" s="1023"/>
      <c r="E141" s="1051"/>
      <c r="F141" s="1051"/>
      <c r="G141" s="1"/>
      <c r="H141" s="1023"/>
      <c r="I141" s="1"/>
      <c r="J141" s="23">
        <v>2020</v>
      </c>
      <c r="K141" s="1"/>
      <c r="L141" s="136">
        <v>0</v>
      </c>
      <c r="M141" s="1399"/>
      <c r="N141" s="688">
        <v>0</v>
      </c>
      <c r="O141" s="610">
        <v>1</v>
      </c>
      <c r="Q141" s="1253"/>
      <c r="R141" s="723">
        <v>2020</v>
      </c>
      <c r="S141" s="536">
        <v>42</v>
      </c>
      <c r="T141" s="504">
        <v>0</v>
      </c>
      <c r="U141" s="548">
        <v>98</v>
      </c>
      <c r="V141" s="1393"/>
      <c r="W141" s="1384"/>
      <c r="X141" s="1384"/>
      <c r="Y141" s="9"/>
    </row>
    <row r="142" spans="2:25" s="53" customFormat="1" ht="24.6" customHeight="1" x14ac:dyDescent="0.25">
      <c r="B142" s="1381"/>
      <c r="C142" s="1"/>
      <c r="D142" s="1023"/>
      <c r="E142" s="1051"/>
      <c r="F142" s="1051"/>
      <c r="G142" s="1"/>
      <c r="H142" s="1023"/>
      <c r="I142" s="1"/>
      <c r="J142" s="23">
        <v>2021</v>
      </c>
      <c r="K142" s="1"/>
      <c r="L142" s="136">
        <v>0</v>
      </c>
      <c r="M142" s="1399"/>
      <c r="N142" s="688">
        <v>0</v>
      </c>
      <c r="O142" s="719">
        <v>1</v>
      </c>
      <c r="Q142" s="1253"/>
      <c r="R142" s="723">
        <v>2021</v>
      </c>
      <c r="S142" s="536">
        <v>42</v>
      </c>
      <c r="T142" s="504">
        <v>0</v>
      </c>
      <c r="U142" s="548">
        <v>98</v>
      </c>
      <c r="V142" s="1393"/>
      <c r="W142" s="1384"/>
      <c r="X142" s="1384"/>
      <c r="Y142" s="9"/>
    </row>
    <row r="143" spans="2:25" s="53" customFormat="1" ht="24.6" customHeight="1" thickBot="1" x14ac:dyDescent="0.3">
      <c r="B143" s="1382"/>
      <c r="C143" s="1"/>
      <c r="D143" s="1024"/>
      <c r="E143" s="1052"/>
      <c r="F143" s="1052"/>
      <c r="G143" s="1"/>
      <c r="H143" s="1024"/>
      <c r="I143" s="1"/>
      <c r="J143" s="20">
        <v>2022</v>
      </c>
      <c r="K143" s="1"/>
      <c r="L143" s="757">
        <v>4331820</v>
      </c>
      <c r="M143" s="1400"/>
      <c r="N143" s="433">
        <v>0.36674835877099654</v>
      </c>
      <c r="O143" s="629">
        <v>1</v>
      </c>
      <c r="Q143" s="1253"/>
      <c r="R143" s="351">
        <v>2022</v>
      </c>
      <c r="S143" s="534">
        <v>42</v>
      </c>
      <c r="T143" s="514">
        <v>0</v>
      </c>
      <c r="U143" s="852">
        <v>98</v>
      </c>
      <c r="V143" s="1394"/>
      <c r="W143" s="1385"/>
      <c r="X143" s="1385"/>
      <c r="Y143" s="9"/>
    </row>
    <row r="144" spans="2:25" s="53" customFormat="1" ht="25.15" customHeight="1" thickBot="1" x14ac:dyDescent="0.3">
      <c r="B144" s="943"/>
      <c r="C144" s="1"/>
      <c r="D144" s="35"/>
      <c r="E144" s="35"/>
      <c r="F144" s="35"/>
      <c r="G144" s="1"/>
      <c r="H144" s="14"/>
      <c r="I144" s="1"/>
      <c r="J144" s="88"/>
      <c r="K144" s="1"/>
      <c r="L144" s="758">
        <v>4331820</v>
      </c>
      <c r="M144" s="945"/>
      <c r="N144" s="743">
        <v>0.36674835877099654</v>
      </c>
      <c r="O144" s="90"/>
      <c r="Q144" s="1253"/>
      <c r="R144" s="89"/>
      <c r="S144" s="5"/>
      <c r="T144" s="5"/>
      <c r="U144" s="5"/>
      <c r="V144" s="184"/>
      <c r="W144" s="582"/>
      <c r="X144" s="583"/>
      <c r="Y144" s="9"/>
    </row>
    <row r="145" spans="2:25" ht="6" customHeight="1" thickBot="1" x14ac:dyDescent="0.3">
      <c r="B145" s="944"/>
      <c r="C145" s="53"/>
      <c r="D145" s="7"/>
      <c r="E145" s="106"/>
      <c r="F145" s="6"/>
      <c r="G145" s="53"/>
      <c r="H145" s="14"/>
      <c r="I145" s="14"/>
      <c r="J145" s="14"/>
      <c r="K145" s="14"/>
      <c r="L145" s="14"/>
      <c r="M145" s="51"/>
      <c r="N145" s="354"/>
      <c r="O145" s="90"/>
      <c r="P145" s="5"/>
      <c r="Q145" s="1253"/>
      <c r="R145" s="89"/>
      <c r="S145" s="5"/>
      <c r="T145" s="2"/>
      <c r="U145" s="2"/>
      <c r="V145" s="359"/>
      <c r="W145" s="581"/>
      <c r="X145" s="581"/>
      <c r="Y145" s="9"/>
    </row>
    <row r="146" spans="2:25" s="53" customFormat="1" ht="24.6" customHeight="1" x14ac:dyDescent="0.25">
      <c r="B146" s="1380" t="s">
        <v>433</v>
      </c>
      <c r="C146" s="1"/>
      <c r="D146" s="1022" t="s">
        <v>82</v>
      </c>
      <c r="E146" s="1050" t="s">
        <v>417</v>
      </c>
      <c r="F146" s="1050" t="s">
        <v>418</v>
      </c>
      <c r="G146" s="1"/>
      <c r="H146" s="1022" t="s">
        <v>419</v>
      </c>
      <c r="I146" s="1"/>
      <c r="J146" s="18">
        <v>2018</v>
      </c>
      <c r="K146" s="1"/>
      <c r="L146" s="134">
        <v>0</v>
      </c>
      <c r="M146" s="1398">
        <v>75908537</v>
      </c>
      <c r="N146" s="687">
        <v>0</v>
      </c>
      <c r="O146" s="609">
        <v>1</v>
      </c>
      <c r="Q146" s="1253"/>
      <c r="R146" s="721">
        <v>2018</v>
      </c>
      <c r="S146" s="853">
        <v>162</v>
      </c>
      <c r="T146" s="854">
        <v>0</v>
      </c>
      <c r="U146" s="855">
        <v>390</v>
      </c>
      <c r="V146" s="1383" t="s">
        <v>309</v>
      </c>
      <c r="W146" s="1383" t="s">
        <v>309</v>
      </c>
      <c r="X146" s="1383" t="s">
        <v>309</v>
      </c>
      <c r="Y146" s="9"/>
    </row>
    <row r="147" spans="2:25" s="53" customFormat="1" ht="24.6" customHeight="1" x14ac:dyDescent="0.25">
      <c r="B147" s="1381"/>
      <c r="C147" s="1"/>
      <c r="D147" s="1023"/>
      <c r="E147" s="1051"/>
      <c r="F147" s="1051"/>
      <c r="G147" s="1"/>
      <c r="H147" s="1023"/>
      <c r="I147" s="1"/>
      <c r="J147" s="19">
        <v>2019</v>
      </c>
      <c r="K147" s="1"/>
      <c r="L147" s="136">
        <v>0</v>
      </c>
      <c r="M147" s="1399"/>
      <c r="N147" s="688">
        <v>0</v>
      </c>
      <c r="O147" s="610">
        <v>1</v>
      </c>
      <c r="Q147" s="1253"/>
      <c r="R147" s="722">
        <v>2019</v>
      </c>
      <c r="S147" s="536">
        <v>162</v>
      </c>
      <c r="T147" s="504">
        <v>0</v>
      </c>
      <c r="U147" s="548">
        <v>390</v>
      </c>
      <c r="V147" s="1384"/>
      <c r="W147" s="1384"/>
      <c r="X147" s="1384"/>
      <c r="Y147" s="9"/>
    </row>
    <row r="148" spans="2:25" s="53" customFormat="1" ht="24.6" customHeight="1" x14ac:dyDescent="0.25">
      <c r="B148" s="1381"/>
      <c r="C148" s="1"/>
      <c r="D148" s="1023"/>
      <c r="E148" s="1051"/>
      <c r="F148" s="1051"/>
      <c r="G148" s="1"/>
      <c r="H148" s="1023"/>
      <c r="I148" s="1"/>
      <c r="J148" s="23">
        <v>2020</v>
      </c>
      <c r="K148" s="1"/>
      <c r="L148" s="136">
        <v>0</v>
      </c>
      <c r="M148" s="1399"/>
      <c r="N148" s="688">
        <v>0</v>
      </c>
      <c r="O148" s="610">
        <v>1</v>
      </c>
      <c r="Q148" s="1253"/>
      <c r="R148" s="723">
        <v>2020</v>
      </c>
      <c r="S148" s="536">
        <v>162</v>
      </c>
      <c r="T148" s="504">
        <v>0</v>
      </c>
      <c r="U148" s="548">
        <v>390</v>
      </c>
      <c r="V148" s="1384"/>
      <c r="W148" s="1384"/>
      <c r="X148" s="1384"/>
      <c r="Y148" s="9"/>
    </row>
    <row r="149" spans="2:25" s="53" customFormat="1" ht="24.6" customHeight="1" x14ac:dyDescent="0.25">
      <c r="B149" s="1381"/>
      <c r="C149" s="1"/>
      <c r="D149" s="1023"/>
      <c r="E149" s="1051"/>
      <c r="F149" s="1051"/>
      <c r="G149" s="1"/>
      <c r="H149" s="1023"/>
      <c r="I149" s="1"/>
      <c r="J149" s="23">
        <v>2021</v>
      </c>
      <c r="K149" s="1"/>
      <c r="L149" s="136">
        <v>0</v>
      </c>
      <c r="M149" s="1399"/>
      <c r="N149" s="688">
        <v>0</v>
      </c>
      <c r="O149" s="719">
        <v>1</v>
      </c>
      <c r="Q149" s="1253"/>
      <c r="R149" s="723">
        <v>2021</v>
      </c>
      <c r="S149" s="536">
        <v>162</v>
      </c>
      <c r="T149" s="504">
        <v>0</v>
      </c>
      <c r="U149" s="548">
        <v>390</v>
      </c>
      <c r="V149" s="1384"/>
      <c r="W149" s="1384"/>
      <c r="X149" s="1384"/>
      <c r="Y149" s="9"/>
    </row>
    <row r="150" spans="2:25" s="53" customFormat="1" ht="24.6" customHeight="1" thickBot="1" x14ac:dyDescent="0.3">
      <c r="B150" s="1382"/>
      <c r="C150" s="1"/>
      <c r="D150" s="1024"/>
      <c r="E150" s="1052"/>
      <c r="F150" s="1052"/>
      <c r="G150" s="1"/>
      <c r="H150" s="1024"/>
      <c r="I150" s="1"/>
      <c r="J150" s="20">
        <v>2022</v>
      </c>
      <c r="K150" s="1"/>
      <c r="L150" s="757">
        <v>4228092</v>
      </c>
      <c r="M150" s="1400"/>
      <c r="N150" s="433">
        <v>5.5699822010797019E-2</v>
      </c>
      <c r="O150" s="629">
        <v>1</v>
      </c>
      <c r="Q150" s="1253"/>
      <c r="R150" s="351">
        <v>2022</v>
      </c>
      <c r="S150" s="534">
        <v>162</v>
      </c>
      <c r="T150" s="514">
        <v>0</v>
      </c>
      <c r="U150" s="852">
        <v>390</v>
      </c>
      <c r="V150" s="1385"/>
      <c r="W150" s="1385"/>
      <c r="X150" s="1385"/>
      <c r="Y150" s="9"/>
    </row>
    <row r="151" spans="2:25" s="53" customFormat="1" ht="25.15" customHeight="1" thickBot="1" x14ac:dyDescent="0.3">
      <c r="B151" s="943"/>
      <c r="C151" s="1"/>
      <c r="D151" s="35"/>
      <c r="E151" s="35"/>
      <c r="F151" s="35"/>
      <c r="G151" s="1"/>
      <c r="H151" s="14"/>
      <c r="I151" s="1"/>
      <c r="J151" s="88"/>
      <c r="K151" s="1"/>
      <c r="L151" s="758">
        <v>4228092</v>
      </c>
      <c r="M151" s="945"/>
      <c r="N151" s="743">
        <v>5.5699822010797019E-2</v>
      </c>
      <c r="O151" s="90"/>
      <c r="Q151" s="1253"/>
      <c r="R151" s="89"/>
      <c r="S151" s="5"/>
      <c r="T151" s="5"/>
      <c r="U151" s="5"/>
      <c r="V151" s="184"/>
      <c r="W151" s="582"/>
      <c r="X151" s="583"/>
      <c r="Y151" s="9"/>
    </row>
    <row r="152" spans="2:25" ht="6" customHeight="1" thickBot="1" x14ac:dyDescent="0.3">
      <c r="B152" s="944"/>
      <c r="C152" s="53"/>
      <c r="D152" s="7"/>
      <c r="E152" s="106"/>
      <c r="F152" s="6"/>
      <c r="G152" s="53"/>
      <c r="H152" s="14"/>
      <c r="I152" s="14"/>
      <c r="J152" s="14"/>
      <c r="K152" s="14"/>
      <c r="L152" s="14"/>
      <c r="M152" s="51"/>
      <c r="N152" s="354"/>
      <c r="O152" s="90"/>
      <c r="P152" s="5"/>
      <c r="Q152" s="1253"/>
      <c r="R152" s="89"/>
      <c r="S152" s="5"/>
      <c r="T152" s="2"/>
      <c r="U152" s="2"/>
      <c r="V152" s="359"/>
      <c r="W152" s="581"/>
      <c r="X152" s="581"/>
      <c r="Y152" s="9"/>
    </row>
    <row r="153" spans="2:25" s="53" customFormat="1" ht="24.6" customHeight="1" x14ac:dyDescent="0.25">
      <c r="B153" s="1380" t="s">
        <v>434</v>
      </c>
      <c r="C153" s="1"/>
      <c r="D153" s="1022" t="s">
        <v>82</v>
      </c>
      <c r="E153" s="1050" t="s">
        <v>417</v>
      </c>
      <c r="F153" s="1050" t="s">
        <v>418</v>
      </c>
      <c r="G153" s="1"/>
      <c r="H153" s="1022" t="s">
        <v>419</v>
      </c>
      <c r="I153" s="1"/>
      <c r="J153" s="18">
        <v>2018</v>
      </c>
      <c r="K153" s="1"/>
      <c r="L153" s="134">
        <v>0</v>
      </c>
      <c r="M153" s="1398">
        <v>9453277</v>
      </c>
      <c r="N153" s="687">
        <v>0</v>
      </c>
      <c r="O153" s="609">
        <v>1</v>
      </c>
      <c r="Q153" s="1253"/>
      <c r="R153" s="721">
        <v>2018</v>
      </c>
      <c r="S153" s="853">
        <v>16</v>
      </c>
      <c r="T153" s="854">
        <v>0</v>
      </c>
      <c r="U153" s="855">
        <v>34</v>
      </c>
      <c r="V153" s="1383" t="s">
        <v>424</v>
      </c>
      <c r="W153" s="1383" t="s">
        <v>309</v>
      </c>
      <c r="X153" s="1383" t="s">
        <v>309</v>
      </c>
      <c r="Y153" s="9"/>
    </row>
    <row r="154" spans="2:25" s="53" customFormat="1" ht="24.6" customHeight="1" x14ac:dyDescent="0.25">
      <c r="B154" s="1381"/>
      <c r="C154" s="1"/>
      <c r="D154" s="1023"/>
      <c r="E154" s="1051"/>
      <c r="F154" s="1051"/>
      <c r="G154" s="1"/>
      <c r="H154" s="1023"/>
      <c r="I154" s="1"/>
      <c r="J154" s="19">
        <v>2019</v>
      </c>
      <c r="K154" s="1"/>
      <c r="L154" s="136">
        <v>0</v>
      </c>
      <c r="M154" s="1399"/>
      <c r="N154" s="688">
        <v>0</v>
      </c>
      <c r="O154" s="610">
        <v>1</v>
      </c>
      <c r="Q154" s="1253"/>
      <c r="R154" s="722">
        <v>2019</v>
      </c>
      <c r="S154" s="536">
        <v>16</v>
      </c>
      <c r="T154" s="504">
        <v>0</v>
      </c>
      <c r="U154" s="548">
        <v>34</v>
      </c>
      <c r="V154" s="1384"/>
      <c r="W154" s="1384"/>
      <c r="X154" s="1384"/>
      <c r="Y154" s="9"/>
    </row>
    <row r="155" spans="2:25" s="53" customFormat="1" ht="24.6" customHeight="1" x14ac:dyDescent="0.25">
      <c r="B155" s="1381"/>
      <c r="C155" s="1"/>
      <c r="D155" s="1023"/>
      <c r="E155" s="1051"/>
      <c r="F155" s="1051"/>
      <c r="G155" s="1"/>
      <c r="H155" s="1023"/>
      <c r="I155" s="1"/>
      <c r="J155" s="23">
        <v>2020</v>
      </c>
      <c r="K155" s="1"/>
      <c r="L155" s="136">
        <v>0</v>
      </c>
      <c r="M155" s="1399"/>
      <c r="N155" s="688">
        <v>0</v>
      </c>
      <c r="O155" s="610">
        <v>1</v>
      </c>
      <c r="Q155" s="1253"/>
      <c r="R155" s="723">
        <v>2020</v>
      </c>
      <c r="S155" s="536">
        <v>16</v>
      </c>
      <c r="T155" s="504">
        <v>0</v>
      </c>
      <c r="U155" s="548">
        <v>34</v>
      </c>
      <c r="V155" s="1384"/>
      <c r="W155" s="1384"/>
      <c r="X155" s="1384"/>
      <c r="Y155" s="9"/>
    </row>
    <row r="156" spans="2:25" s="53" customFormat="1" ht="24.6" customHeight="1" x14ac:dyDescent="0.25">
      <c r="B156" s="1381"/>
      <c r="C156" s="1"/>
      <c r="D156" s="1023"/>
      <c r="E156" s="1051"/>
      <c r="F156" s="1051"/>
      <c r="G156" s="1"/>
      <c r="H156" s="1023"/>
      <c r="I156" s="1"/>
      <c r="J156" s="23">
        <v>2021</v>
      </c>
      <c r="K156" s="1"/>
      <c r="L156" s="136">
        <v>0</v>
      </c>
      <c r="M156" s="1399"/>
      <c r="N156" s="688">
        <v>0</v>
      </c>
      <c r="O156" s="719">
        <v>1</v>
      </c>
      <c r="Q156" s="1253"/>
      <c r="R156" s="723">
        <v>2021</v>
      </c>
      <c r="S156" s="536">
        <v>16</v>
      </c>
      <c r="T156" s="504">
        <v>0</v>
      </c>
      <c r="U156" s="548">
        <v>34</v>
      </c>
      <c r="V156" s="1384"/>
      <c r="W156" s="1384"/>
      <c r="X156" s="1384"/>
      <c r="Y156" s="9"/>
    </row>
    <row r="157" spans="2:25" s="53" customFormat="1" ht="24.6" customHeight="1" thickBot="1" x14ac:dyDescent="0.3">
      <c r="B157" s="1382"/>
      <c r="C157" s="1"/>
      <c r="D157" s="1024"/>
      <c r="E157" s="1052"/>
      <c r="F157" s="1052"/>
      <c r="G157" s="1"/>
      <c r="H157" s="1024"/>
      <c r="I157" s="1"/>
      <c r="J157" s="20">
        <v>2022</v>
      </c>
      <c r="K157" s="1"/>
      <c r="L157" s="757">
        <v>2733797</v>
      </c>
      <c r="M157" s="1400"/>
      <c r="N157" s="433">
        <v>0.28919040455494954</v>
      </c>
      <c r="O157" s="629">
        <v>1</v>
      </c>
      <c r="Q157" s="1253"/>
      <c r="R157" s="351">
        <v>2022</v>
      </c>
      <c r="S157" s="534">
        <v>16</v>
      </c>
      <c r="T157" s="514">
        <v>0</v>
      </c>
      <c r="U157" s="852">
        <v>34</v>
      </c>
      <c r="V157" s="1385"/>
      <c r="W157" s="1385"/>
      <c r="X157" s="1385"/>
      <c r="Y157" s="9"/>
    </row>
    <row r="158" spans="2:25" s="53" customFormat="1" ht="25.15" customHeight="1" thickBot="1" x14ac:dyDescent="0.3">
      <c r="B158" s="87"/>
      <c r="C158" s="1"/>
      <c r="D158" s="35"/>
      <c r="E158" s="35"/>
      <c r="F158" s="35"/>
      <c r="G158" s="1"/>
      <c r="H158" s="14"/>
      <c r="I158" s="1"/>
      <c r="J158" s="88"/>
      <c r="K158" s="1"/>
      <c r="L158" s="758">
        <v>2733797</v>
      </c>
      <c r="M158" s="211"/>
      <c r="N158" s="743">
        <v>0.28919040455494954</v>
      </c>
      <c r="O158" s="90"/>
      <c r="Q158" s="1253"/>
      <c r="R158" s="89"/>
      <c r="S158" s="5"/>
      <c r="T158" s="5"/>
      <c r="U158" s="5"/>
      <c r="V158" s="184"/>
      <c r="W158" s="582"/>
      <c r="X158" s="583"/>
      <c r="Y158" s="9"/>
    </row>
    <row r="159" spans="2:25" ht="6" customHeight="1" thickBot="1" x14ac:dyDescent="0.3">
      <c r="B159" s="7"/>
      <c r="C159" s="53"/>
      <c r="D159" s="7"/>
      <c r="E159" s="106"/>
      <c r="F159" s="6"/>
      <c r="G159" s="53"/>
      <c r="H159" s="14"/>
      <c r="I159" s="14"/>
      <c r="J159" s="14"/>
      <c r="K159" s="14"/>
      <c r="L159" s="14"/>
      <c r="M159" s="14"/>
      <c r="N159" s="354"/>
      <c r="O159" s="90"/>
      <c r="P159" s="5"/>
      <c r="Q159" s="1253"/>
      <c r="R159" s="89"/>
      <c r="S159" s="5"/>
      <c r="T159" s="2"/>
      <c r="U159" s="2"/>
      <c r="V159" s="13"/>
      <c r="W159" s="584"/>
      <c r="X159" s="584"/>
      <c r="Y159" s="9"/>
    </row>
    <row r="160" spans="2:25" s="53" customFormat="1" ht="24.6" customHeight="1" x14ac:dyDescent="0.25">
      <c r="B160" s="1184" t="s">
        <v>435</v>
      </c>
      <c r="C160" s="1"/>
      <c r="D160" s="1022" t="s">
        <v>82</v>
      </c>
      <c r="E160" s="1050" t="s">
        <v>417</v>
      </c>
      <c r="F160" s="1050" t="s">
        <v>418</v>
      </c>
      <c r="G160" s="1"/>
      <c r="H160" s="1022" t="s">
        <v>419</v>
      </c>
      <c r="I160" s="1"/>
      <c r="J160" s="18">
        <v>2018</v>
      </c>
      <c r="K160" s="1"/>
      <c r="L160" s="134">
        <v>0</v>
      </c>
      <c r="M160" s="1195"/>
      <c r="N160" s="687"/>
      <c r="O160" s="609">
        <v>1</v>
      </c>
      <c r="Q160" s="1253"/>
      <c r="R160" s="721">
        <v>2018</v>
      </c>
      <c r="S160" s="284"/>
      <c r="T160" s="286"/>
      <c r="U160" s="286"/>
      <c r="V160" s="277"/>
      <c r="W160" s="585"/>
      <c r="X160" s="586"/>
      <c r="Y160" s="9"/>
    </row>
    <row r="161" spans="2:25" s="53" customFormat="1" ht="24.6" customHeight="1" x14ac:dyDescent="0.25">
      <c r="B161" s="1180"/>
      <c r="C161" s="1"/>
      <c r="D161" s="1023"/>
      <c r="E161" s="1051"/>
      <c r="F161" s="1051"/>
      <c r="G161" s="1"/>
      <c r="H161" s="1023"/>
      <c r="I161" s="1"/>
      <c r="J161" s="19">
        <v>2019</v>
      </c>
      <c r="K161" s="1"/>
      <c r="L161" s="136">
        <v>6455250</v>
      </c>
      <c r="M161" s="1196"/>
      <c r="N161" s="688"/>
      <c r="O161" s="610">
        <v>1</v>
      </c>
      <c r="Q161" s="1253"/>
      <c r="R161" s="722">
        <v>2019</v>
      </c>
      <c r="S161" s="352"/>
      <c r="T161" s="278"/>
      <c r="U161" s="287"/>
      <c r="V161" s="278"/>
      <c r="W161" s="587"/>
      <c r="X161" s="588"/>
      <c r="Y161" s="9"/>
    </row>
    <row r="162" spans="2:25" s="53" customFormat="1" ht="24.6" customHeight="1" x14ac:dyDescent="0.25">
      <c r="B162" s="1180"/>
      <c r="C162" s="1"/>
      <c r="D162" s="1023"/>
      <c r="E162" s="1051"/>
      <c r="F162" s="1051"/>
      <c r="G162" s="1"/>
      <c r="H162" s="1023"/>
      <c r="I162" s="1"/>
      <c r="J162" s="23">
        <v>2020</v>
      </c>
      <c r="K162" s="1"/>
      <c r="L162" s="136">
        <v>9000045.3800000008</v>
      </c>
      <c r="M162" s="1196"/>
      <c r="N162" s="688"/>
      <c r="O162" s="610">
        <v>1</v>
      </c>
      <c r="Q162" s="1253"/>
      <c r="R162" s="723">
        <v>2020</v>
      </c>
      <c r="S162" s="497"/>
      <c r="T162" s="498"/>
      <c r="U162" s="481"/>
      <c r="V162" s="498"/>
      <c r="W162" s="589"/>
      <c r="X162" s="590"/>
      <c r="Y162" s="9"/>
    </row>
    <row r="163" spans="2:25" s="53" customFormat="1" ht="24.6" customHeight="1" x14ac:dyDescent="0.25">
      <c r="B163" s="1180"/>
      <c r="C163" s="1"/>
      <c r="D163" s="1023"/>
      <c r="E163" s="1051"/>
      <c r="F163" s="1051"/>
      <c r="G163" s="1"/>
      <c r="H163" s="1023"/>
      <c r="I163" s="1"/>
      <c r="J163" s="23">
        <v>2021</v>
      </c>
      <c r="K163" s="1"/>
      <c r="L163" s="718">
        <v>17665151.830000002</v>
      </c>
      <c r="M163" s="1196"/>
      <c r="N163" s="720"/>
      <c r="O163" s="719">
        <v>1</v>
      </c>
      <c r="Q163" s="1253"/>
      <c r="R163" s="723">
        <v>2021</v>
      </c>
      <c r="S163" s="496"/>
      <c r="T163" s="438"/>
      <c r="U163" s="481"/>
      <c r="V163" s="481"/>
      <c r="W163" s="745"/>
      <c r="X163" s="746"/>
      <c r="Y163" s="9"/>
    </row>
    <row r="164" spans="2:25" s="53" customFormat="1" ht="24.6" customHeight="1" thickBot="1" x14ac:dyDescent="0.3">
      <c r="B164" s="1169"/>
      <c r="C164" s="1"/>
      <c r="D164" s="1024"/>
      <c r="E164" s="1052"/>
      <c r="F164" s="1052"/>
      <c r="G164" s="1"/>
      <c r="H164" s="1024"/>
      <c r="I164" s="1"/>
      <c r="J164" s="20">
        <v>2022</v>
      </c>
      <c r="K164" s="1"/>
      <c r="L164" s="492">
        <v>29015666.960000001</v>
      </c>
      <c r="M164" s="1197"/>
      <c r="N164" s="433"/>
      <c r="O164" s="629">
        <v>1</v>
      </c>
      <c r="Q164" s="1254"/>
      <c r="R164" s="351">
        <v>2022</v>
      </c>
      <c r="S164" s="534"/>
      <c r="T164" s="514"/>
      <c r="U164" s="517"/>
      <c r="V164" s="684"/>
      <c r="W164" s="684"/>
      <c r="X164" s="683"/>
      <c r="Y164" s="9"/>
    </row>
    <row r="165" spans="2:25" s="53" customFormat="1" ht="25.15" customHeight="1" thickBot="1" x14ac:dyDescent="0.3">
      <c r="B165" s="87"/>
      <c r="C165" s="1"/>
      <c r="D165" s="35"/>
      <c r="E165" s="35"/>
      <c r="F165" s="35"/>
      <c r="G165" s="1"/>
      <c r="H165" s="14"/>
      <c r="I165" s="1"/>
      <c r="J165" s="88"/>
      <c r="K165" s="1"/>
      <c r="L165" s="742">
        <v>62136114.170000002</v>
      </c>
      <c r="M165" s="211"/>
      <c r="N165" s="743"/>
      <c r="O165" s="90"/>
      <c r="T165" s="184"/>
      <c r="U165" s="184"/>
      <c r="V165" s="184"/>
      <c r="W165" s="184"/>
      <c r="X165" s="147"/>
      <c r="Y165" s="9"/>
    </row>
    <row r="166" spans="2:25" ht="10.9" customHeight="1" x14ac:dyDescent="0.25">
      <c r="D166" s="36"/>
      <c r="L166" s="85"/>
      <c r="M166" s="85"/>
      <c r="R166" s="184"/>
      <c r="Y166" s="9"/>
    </row>
    <row r="167" spans="2:25" ht="15.6" customHeight="1" x14ac:dyDescent="0.25">
      <c r="B167" s="36"/>
      <c r="Y167" s="9"/>
    </row>
    <row r="168" spans="2:25" ht="33.75" x14ac:dyDescent="0.25">
      <c r="Y168" s="9"/>
    </row>
    <row r="169" spans="2:25" ht="33.75" x14ac:dyDescent="0.25">
      <c r="Y169" s="9"/>
    </row>
    <row r="170" spans="2:25" x14ac:dyDescent="0.25"/>
    <row r="171" spans="2:25" x14ac:dyDescent="0.25"/>
    <row r="172" spans="2:25" x14ac:dyDescent="0.25"/>
    <row r="173" spans="2:25" x14ac:dyDescent="0.25"/>
  </sheetData>
  <mergeCells count="225">
    <mergeCell ref="W29:W31"/>
    <mergeCell ref="X29:X31"/>
    <mergeCell ref="V36:V38"/>
    <mergeCell ref="W36:W38"/>
    <mergeCell ref="X36:X38"/>
    <mergeCell ref="B153:B157"/>
    <mergeCell ref="D153:D157"/>
    <mergeCell ref="E153:E157"/>
    <mergeCell ref="F153:F157"/>
    <mergeCell ref="H153:H157"/>
    <mergeCell ref="M153:M157"/>
    <mergeCell ref="V153:V157"/>
    <mergeCell ref="W153:W157"/>
    <mergeCell ref="X153:X157"/>
    <mergeCell ref="H139:H143"/>
    <mergeCell ref="M139:M143"/>
    <mergeCell ref="V139:V143"/>
    <mergeCell ref="W139:W143"/>
    <mergeCell ref="X139:X143"/>
    <mergeCell ref="B146:B150"/>
    <mergeCell ref="D146:D150"/>
    <mergeCell ref="E146:E150"/>
    <mergeCell ref="F146:F150"/>
    <mergeCell ref="H146:H150"/>
    <mergeCell ref="M146:M150"/>
    <mergeCell ref="V146:V150"/>
    <mergeCell ref="W146:W150"/>
    <mergeCell ref="X146:X150"/>
    <mergeCell ref="M125:M129"/>
    <mergeCell ref="V125:V129"/>
    <mergeCell ref="W125:W129"/>
    <mergeCell ref="X125:X129"/>
    <mergeCell ref="B132:B136"/>
    <mergeCell ref="D132:D136"/>
    <mergeCell ref="E132:E136"/>
    <mergeCell ref="F132:F136"/>
    <mergeCell ref="H132:H136"/>
    <mergeCell ref="M132:M136"/>
    <mergeCell ref="V132:V136"/>
    <mergeCell ref="W132:W136"/>
    <mergeCell ref="X132:X136"/>
    <mergeCell ref="M160:M164"/>
    <mergeCell ref="Q13:Q164"/>
    <mergeCell ref="V69:V80"/>
    <mergeCell ref="W69:W80"/>
    <mergeCell ref="X69:X80"/>
    <mergeCell ref="V83:V87"/>
    <mergeCell ref="W83:W87"/>
    <mergeCell ref="X83:X87"/>
    <mergeCell ref="V118:V122"/>
    <mergeCell ref="W118:W122"/>
    <mergeCell ref="X118:X122"/>
    <mergeCell ref="V111:V115"/>
    <mergeCell ref="W111:W115"/>
    <mergeCell ref="X111:X115"/>
    <mergeCell ref="V104:V108"/>
    <mergeCell ref="W104:W108"/>
    <mergeCell ref="X104:X108"/>
    <mergeCell ref="V97:V101"/>
    <mergeCell ref="W97:W101"/>
    <mergeCell ref="X97:X101"/>
    <mergeCell ref="M111:M115"/>
    <mergeCell ref="M118:M122"/>
    <mergeCell ref="V90:V94"/>
    <mergeCell ref="W90:W94"/>
    <mergeCell ref="B160:B164"/>
    <mergeCell ref="D160:D164"/>
    <mergeCell ref="E160:E164"/>
    <mergeCell ref="F160:F164"/>
    <mergeCell ref="H160:H164"/>
    <mergeCell ref="B111:B115"/>
    <mergeCell ref="D111:D115"/>
    <mergeCell ref="E111:E115"/>
    <mergeCell ref="F111:F115"/>
    <mergeCell ref="H111:H115"/>
    <mergeCell ref="B118:B122"/>
    <mergeCell ref="D118:D122"/>
    <mergeCell ref="E118:E122"/>
    <mergeCell ref="F118:F122"/>
    <mergeCell ref="H118:H122"/>
    <mergeCell ref="B125:B129"/>
    <mergeCell ref="D125:D129"/>
    <mergeCell ref="E125:E129"/>
    <mergeCell ref="F125:F129"/>
    <mergeCell ref="H125:H129"/>
    <mergeCell ref="B139:B143"/>
    <mergeCell ref="D139:D143"/>
    <mergeCell ref="E139:E143"/>
    <mergeCell ref="F139:F143"/>
    <mergeCell ref="B97:B101"/>
    <mergeCell ref="D97:D101"/>
    <mergeCell ref="E97:E101"/>
    <mergeCell ref="F97:F101"/>
    <mergeCell ref="H97:H101"/>
    <mergeCell ref="M97:M101"/>
    <mergeCell ref="B104:B108"/>
    <mergeCell ref="D104:D108"/>
    <mergeCell ref="E104:E108"/>
    <mergeCell ref="F104:F108"/>
    <mergeCell ref="H104:H108"/>
    <mergeCell ref="M104:M108"/>
    <mergeCell ref="B83:B87"/>
    <mergeCell ref="D83:D87"/>
    <mergeCell ref="E83:E87"/>
    <mergeCell ref="F83:F87"/>
    <mergeCell ref="H83:H87"/>
    <mergeCell ref="M83:M87"/>
    <mergeCell ref="B90:B94"/>
    <mergeCell ref="D90:D94"/>
    <mergeCell ref="E90:E94"/>
    <mergeCell ref="F90:F94"/>
    <mergeCell ref="H90:H94"/>
    <mergeCell ref="M90:M94"/>
    <mergeCell ref="B69:B73"/>
    <mergeCell ref="D69:D73"/>
    <mergeCell ref="E69:E73"/>
    <mergeCell ref="F69:F73"/>
    <mergeCell ref="H69:H73"/>
    <mergeCell ref="M69:M73"/>
    <mergeCell ref="B76:B80"/>
    <mergeCell ref="D76:D80"/>
    <mergeCell ref="E76:E80"/>
    <mergeCell ref="F76:F80"/>
    <mergeCell ref="H76:H80"/>
    <mergeCell ref="M76:M80"/>
    <mergeCell ref="B55:B59"/>
    <mergeCell ref="D55:D59"/>
    <mergeCell ref="E55:E59"/>
    <mergeCell ref="F55:F59"/>
    <mergeCell ref="H55:H59"/>
    <mergeCell ref="M55:M59"/>
    <mergeCell ref="B62:B66"/>
    <mergeCell ref="D62:D66"/>
    <mergeCell ref="E62:E66"/>
    <mergeCell ref="F62:F66"/>
    <mergeCell ref="H62:H66"/>
    <mergeCell ref="M62:M66"/>
    <mergeCell ref="B41:B45"/>
    <mergeCell ref="D41:D45"/>
    <mergeCell ref="E41:E45"/>
    <mergeCell ref="F41:F45"/>
    <mergeCell ref="H41:H45"/>
    <mergeCell ref="M41:M45"/>
    <mergeCell ref="B48:B52"/>
    <mergeCell ref="D48:D52"/>
    <mergeCell ref="E48:E52"/>
    <mergeCell ref="F48:F52"/>
    <mergeCell ref="H48:H52"/>
    <mergeCell ref="M48:M52"/>
    <mergeCell ref="F27:F31"/>
    <mergeCell ref="H27:H31"/>
    <mergeCell ref="M27:M31"/>
    <mergeCell ref="B34:B38"/>
    <mergeCell ref="D34:D38"/>
    <mergeCell ref="E34:E38"/>
    <mergeCell ref="F34:F38"/>
    <mergeCell ref="H34:H38"/>
    <mergeCell ref="M34:M38"/>
    <mergeCell ref="B27:B31"/>
    <mergeCell ref="D27:D31"/>
    <mergeCell ref="E27:E31"/>
    <mergeCell ref="B13:B17"/>
    <mergeCell ref="D13:D17"/>
    <mergeCell ref="E13:E17"/>
    <mergeCell ref="F13:F17"/>
    <mergeCell ref="H13:H17"/>
    <mergeCell ref="M13:M17"/>
    <mergeCell ref="B20:B24"/>
    <mergeCell ref="D20:D24"/>
    <mergeCell ref="E20:E24"/>
    <mergeCell ref="F20:F24"/>
    <mergeCell ref="H20:H24"/>
    <mergeCell ref="M20:M24"/>
    <mergeCell ref="Q5:X5"/>
    <mergeCell ref="T6:X6"/>
    <mergeCell ref="R6:R10"/>
    <mergeCell ref="W34:W35"/>
    <mergeCell ref="X34:X35"/>
    <mergeCell ref="V7:W7"/>
    <mergeCell ref="S7:S8"/>
    <mergeCell ref="T7:T8"/>
    <mergeCell ref="U7:U8"/>
    <mergeCell ref="X27:X28"/>
    <mergeCell ref="W27:W28"/>
    <mergeCell ref="V27:V28"/>
    <mergeCell ref="V34:V35"/>
    <mergeCell ref="Q7:Q8"/>
    <mergeCell ref="X13:X14"/>
    <mergeCell ref="W13:W14"/>
    <mergeCell ref="V13:V14"/>
    <mergeCell ref="V15:V17"/>
    <mergeCell ref="W15:W17"/>
    <mergeCell ref="X15:X17"/>
    <mergeCell ref="V20:V24"/>
    <mergeCell ref="W20:W24"/>
    <mergeCell ref="X20:X24"/>
    <mergeCell ref="V29:V31"/>
    <mergeCell ref="L6:O6"/>
    <mergeCell ref="B7:B10"/>
    <mergeCell ref="F7:F10"/>
    <mergeCell ref="E7:E10"/>
    <mergeCell ref="D7:D10"/>
    <mergeCell ref="J7:J10"/>
    <mergeCell ref="H7:H10"/>
    <mergeCell ref="L7:L10"/>
    <mergeCell ref="M7:M10"/>
    <mergeCell ref="N7:N10"/>
    <mergeCell ref="O7:O10"/>
    <mergeCell ref="D6:F6"/>
    <mergeCell ref="X90:X94"/>
    <mergeCell ref="V62:V63"/>
    <mergeCell ref="W62:W63"/>
    <mergeCell ref="X62:X63"/>
    <mergeCell ref="V41:V45"/>
    <mergeCell ref="W41:W45"/>
    <mergeCell ref="X41:X45"/>
    <mergeCell ref="V48:V52"/>
    <mergeCell ref="W48:W52"/>
    <mergeCell ref="X48:X52"/>
    <mergeCell ref="V55:V59"/>
    <mergeCell ref="W55:W59"/>
    <mergeCell ref="X55:X59"/>
    <mergeCell ref="V65:V66"/>
    <mergeCell ref="W65:W66"/>
    <mergeCell ref="X65:X66"/>
  </mergeCells>
  <pageMargins left="0.70866141732283472" right="0.70866141732283472" top="0.74803149606299213" bottom="0.74803149606299213" header="0.31496062992125984" footer="0.31496062992125984"/>
  <pageSetup paperSize="8" scale="28" orientation="portrait" r:id="rId1"/>
  <colBreaks count="1" manualBreakCount="1">
    <brk id="25" max="1048575" man="1"/>
  </colBreaks>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5C3EA1F1EB2D4DA2B5AEB8D2C5DB09" ma:contentTypeVersion="0" ma:contentTypeDescription="Create a new document." ma:contentTypeScope="" ma:versionID="f436f146afa1db58af8678b65e1261ee">
  <xsd:schema xmlns:xsd="http://www.w3.org/2001/XMLSchema" xmlns:xs="http://www.w3.org/2001/XMLSchema" xmlns:p="http://schemas.microsoft.com/office/2006/metadata/properties" xmlns:ns3="http://schemas.microsoft.com/sharepoint/v4" targetNamespace="http://schemas.microsoft.com/office/2006/metadata/properties" ma:root="true" ma:fieldsID="3c342483541bdb343c8d6499449c1dcd" ns3:_="">
    <xsd:import namespace="http://schemas.microsoft.com/sharepoint/v4"/>
    <xsd:element name="properties">
      <xsd:complexType>
        <xsd:sequence>
          <xsd:element name="documentManagement">
            <xsd:complexType>
              <xsd:all>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81CB85BA-6A40-483B-A4B9-C0AB33452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2944B7-C9F1-4C8E-A916-38D345955410}">
  <ds:schemaRefs>
    <ds:schemaRef ds:uri="http://schemas.microsoft.com/sharepoint/v3/contenttype/forms"/>
  </ds:schemaRefs>
</ds:datastoreItem>
</file>

<file path=customXml/itemProps3.xml><?xml version="1.0" encoding="utf-8"?>
<ds:datastoreItem xmlns:ds="http://schemas.openxmlformats.org/officeDocument/2006/customXml" ds:itemID="{478332A3-A0BB-4D6B-ACE4-7E9B8E822AB3}">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INDEX</vt:lpstr>
      <vt:lpstr>Allocation Summary</vt:lpstr>
      <vt:lpstr>Low Carbon Transport</vt:lpstr>
      <vt:lpstr>Water Treatment</vt:lpstr>
      <vt:lpstr>Prot. of the Env.</vt:lpstr>
      <vt:lpstr>Education</vt:lpstr>
      <vt:lpstr>Healthcare</vt:lpstr>
      <vt:lpstr>Social Inclusion</vt:lpstr>
      <vt:lpstr>Affordable Housing</vt:lpstr>
      <vt:lpstr>'Affordable Housing'!Print_Area</vt:lpstr>
      <vt:lpstr>'Allocation Summary'!Print_Area</vt:lpstr>
      <vt:lpstr>Education!Print_Area</vt:lpstr>
      <vt:lpstr>Healthcare!Print_Area</vt:lpstr>
      <vt:lpstr>'Low Carbon Transport'!Print_Area</vt:lpstr>
      <vt:lpstr>'Prot. of the Env.'!Print_Area</vt:lpstr>
      <vt:lpstr>'Social Inclusion'!Print_Area</vt:lpstr>
      <vt:lpstr>'Water Treatment'!Print_Area</vt:lpstr>
    </vt:vector>
  </TitlesOfParts>
  <Manager/>
  <Company>CTIE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Luxembourg Sustainability Bond Report 2022 – Impact and Allocation Report</dc:title>
  <dc:subject/>
  <dc:creator>Lennart Duschinger</dc:creator>
  <cp:keywords/>
  <dc:description/>
  <cp:lastModifiedBy>Jacques SCHMIT</cp:lastModifiedBy>
  <cp:revision/>
  <dcterms:created xsi:type="dcterms:W3CDTF">2021-02-05T07:51:44Z</dcterms:created>
  <dcterms:modified xsi:type="dcterms:W3CDTF">2023-09-07T05:31:36Z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0x0101002E5C3EA1F1EB2D4DA2B5AEB8D2C5DB09</vt:lpwstr>
  </property>
  <property fmtid="{D5CDD505-2E9C-101B-9397-08002B2CF9AE}" pid="3" name="BExAnalyzer_OldName">
    <vt:lpwstr>FD - Kermit - 23.06.2021 - Impact Report.xlsx</vt:lpwstr>
  </property>
</Properties>
</file>